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ri-my.sharepoint.com/personal/damir_klepac_uniri_hr/Documents/!Rad - otpuštanje radikala/!!!FINAL/Nanoscale/raw_data_titration_DLS/raw_data/DLS/"/>
    </mc:Choice>
  </mc:AlternateContent>
  <xr:revisionPtr revIDLastSave="0" documentId="8_{A2CCF0FA-D1EC-49CF-99F0-0C8CAC6A8684}" xr6:coauthVersionLast="47" xr6:coauthVersionMax="47" xr10:uidLastSave="{00000000-0000-0000-0000-000000000000}"/>
  <bookViews>
    <workbookView xWindow="-103" yWindow="-103" windowWidth="33120" windowHeight="18120" xr2:uid="{665E00D3-5528-4789-932C-1050448A9327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T14" i="1"/>
  <c r="U14" i="1"/>
  <c r="U30" i="1"/>
  <c r="V14" i="1"/>
  <c r="W14" i="1"/>
  <c r="X14" i="1"/>
  <c r="T15" i="1"/>
  <c r="U15" i="1"/>
  <c r="V15" i="1"/>
  <c r="W15" i="1"/>
  <c r="X15" i="1"/>
  <c r="R14" i="1"/>
  <c r="R15" i="1"/>
  <c r="P14" i="1"/>
  <c r="P15" i="1"/>
  <c r="N15" i="1"/>
  <c r="J28" i="2"/>
  <c r="I28" i="2"/>
  <c r="H28" i="2"/>
  <c r="G28" i="2"/>
  <c r="F28" i="2"/>
  <c r="E28" i="2"/>
  <c r="D28" i="2"/>
  <c r="C28" i="2"/>
  <c r="B28" i="2"/>
  <c r="A28" i="2"/>
  <c r="J13" i="2"/>
  <c r="I13" i="2"/>
  <c r="H13" i="2"/>
  <c r="G13" i="2"/>
  <c r="F13" i="2"/>
  <c r="E13" i="2"/>
  <c r="D13" i="2"/>
  <c r="C13" i="2"/>
  <c r="A13" i="2"/>
  <c r="C138" i="1"/>
  <c r="D138" i="1"/>
  <c r="B138" i="1"/>
  <c r="C137" i="1"/>
  <c r="D137" i="1"/>
  <c r="B137" i="1"/>
  <c r="C123" i="1"/>
  <c r="D123" i="1"/>
  <c r="B123" i="1"/>
  <c r="C122" i="1"/>
  <c r="D122" i="1"/>
  <c r="B122" i="1"/>
  <c r="C109" i="1"/>
  <c r="D109" i="1"/>
  <c r="B109" i="1"/>
  <c r="C97" i="1"/>
  <c r="D97" i="1"/>
  <c r="B97" i="1"/>
  <c r="C96" i="1"/>
  <c r="D96" i="1"/>
  <c r="B96" i="1"/>
  <c r="O60" i="1"/>
  <c r="Q60" i="1"/>
  <c r="S60" i="1"/>
  <c r="U60" i="1"/>
  <c r="W60" i="1"/>
  <c r="M60" i="1"/>
  <c r="O15" i="1"/>
  <c r="Q15" i="1"/>
  <c r="S15" i="1"/>
  <c r="M15" i="1"/>
  <c r="O46" i="1"/>
  <c r="Q46" i="1"/>
  <c r="S46" i="1"/>
  <c r="U46" i="1"/>
  <c r="W46" i="1"/>
  <c r="M46" i="1"/>
  <c r="W59" i="1"/>
  <c r="U59" i="1"/>
  <c r="S59" i="1"/>
  <c r="W45" i="1"/>
  <c r="U45" i="1"/>
  <c r="S45" i="1"/>
  <c r="Q59" i="1"/>
  <c r="Q45" i="1"/>
  <c r="O59" i="1"/>
  <c r="M59" i="1"/>
  <c r="O45" i="1"/>
  <c r="M45" i="1"/>
  <c r="B81" i="1"/>
  <c r="C81" i="1"/>
  <c r="D81" i="1"/>
  <c r="E81" i="1"/>
  <c r="F81" i="1"/>
  <c r="G81" i="1"/>
  <c r="H81" i="1"/>
  <c r="I81" i="1"/>
  <c r="J81" i="1"/>
  <c r="A81" i="1"/>
  <c r="B68" i="1"/>
  <c r="C68" i="1"/>
  <c r="D68" i="1"/>
  <c r="E68" i="1"/>
  <c r="F68" i="1"/>
  <c r="G68" i="1"/>
  <c r="H68" i="1"/>
  <c r="I68" i="1"/>
  <c r="J68" i="1"/>
  <c r="A68" i="1"/>
  <c r="O29" i="1"/>
  <c r="Q29" i="1"/>
  <c r="S29" i="1"/>
  <c r="U29" i="1"/>
  <c r="W29" i="1"/>
  <c r="M29" i="1"/>
  <c r="O14" i="1"/>
  <c r="O30" i="1"/>
  <c r="Q14" i="1"/>
  <c r="Q30" i="1"/>
  <c r="S14" i="1"/>
  <c r="S30" i="1"/>
  <c r="W30" i="1"/>
  <c r="M14" i="1"/>
  <c r="M30" i="1"/>
  <c r="B40" i="1"/>
  <c r="B53" i="1"/>
  <c r="C40" i="1"/>
  <c r="C53" i="1"/>
  <c r="D40" i="1"/>
  <c r="D53" i="1"/>
  <c r="E40" i="1"/>
  <c r="E53" i="1"/>
  <c r="F40" i="1"/>
  <c r="F53" i="1"/>
  <c r="G40" i="1"/>
  <c r="G53" i="1"/>
  <c r="H40" i="1"/>
  <c r="H53" i="1"/>
  <c r="I40" i="1"/>
  <c r="I53" i="1"/>
  <c r="J40" i="1"/>
  <c r="J53" i="1"/>
  <c r="A40" i="1"/>
  <c r="A53" i="1"/>
  <c r="A13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<sst xmlns="http://schemas.openxmlformats.org/spreadsheetml/2006/main" count="34" uniqueCount="26">
  <si>
    <t>AVERAGE</t>
  </si>
  <si>
    <t>ST.DEV</t>
  </si>
  <si>
    <t>VARIJANCA</t>
  </si>
  <si>
    <t>DIAM.</t>
  </si>
  <si>
    <t>POLIDIS.</t>
  </si>
  <si>
    <t>0,73</t>
  </si>
  <si>
    <t>0,77</t>
  </si>
  <si>
    <t>0,67</t>
  </si>
  <si>
    <t>0,50</t>
  </si>
  <si>
    <t>2,72</t>
  </si>
  <si>
    <t>0,82</t>
  </si>
  <si>
    <t>0,02</t>
  </si>
  <si>
    <t>0,47</t>
  </si>
  <si>
    <t>1,17</t>
  </si>
  <si>
    <t>0,98</t>
  </si>
  <si>
    <t>0,93</t>
  </si>
  <si>
    <t>0,42</t>
  </si>
  <si>
    <t>0,49</t>
  </si>
  <si>
    <t>0,46</t>
  </si>
  <si>
    <t>4,90</t>
  </si>
  <si>
    <t>0,62</t>
  </si>
  <si>
    <t>0,66</t>
  </si>
  <si>
    <t>0,38</t>
  </si>
  <si>
    <t>0,48</t>
  </si>
  <si>
    <t>variance by number</t>
  </si>
  <si>
    <t>Brookhaven OMNI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</si>
</sst>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677419354838709E-2"/>
          <c:y val="5.8004640371229696E-2"/>
          <c:w val="0.90483870967741931"/>
          <c:h val="0.8468677494199535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(Sheet1!$M$15,Sheet1!$O$15,Sheet1!$Q$15,Sheet1!$S$15,Sheet1!$U$15,Sheet1!$W$15)</c:f>
                <c:numCache>
                  <c:formatCode>General</c:formatCode>
                  <c:ptCount val="6"/>
                  <c:pt idx="0">
                    <c:v>2.1327160565292771</c:v>
                  </c:pt>
                  <c:pt idx="1">
                    <c:v>2.195833807716586</c:v>
                  </c:pt>
                  <c:pt idx="2">
                    <c:v>1.7863961237953641</c:v>
                  </c:pt>
                  <c:pt idx="3">
                    <c:v>2.1410693070934865</c:v>
                  </c:pt>
                  <c:pt idx="4">
                    <c:v>2.1022494566006609</c:v>
                  </c:pt>
                  <c:pt idx="5">
                    <c:v>1.6709952124407783</c:v>
                  </c:pt>
                </c:numCache>
              </c:numRef>
            </c:plus>
            <c:minus>
              <c:numRef>
                <c:f>(Sheet1!$M$15,Sheet1!$O$15,Sheet1!$Q$15,Sheet1!$S$15,Sheet1!$U$15,Sheet1!$W$15)</c:f>
                <c:numCache>
                  <c:formatCode>General</c:formatCode>
                  <c:ptCount val="6"/>
                  <c:pt idx="0">
                    <c:v>2.1327160565292771</c:v>
                  </c:pt>
                  <c:pt idx="1">
                    <c:v>2.195833807716586</c:v>
                  </c:pt>
                  <c:pt idx="2">
                    <c:v>1.7863961237953641</c:v>
                  </c:pt>
                  <c:pt idx="3">
                    <c:v>2.1410693070934865</c:v>
                  </c:pt>
                  <c:pt idx="4">
                    <c:v>2.1022494566006609</c:v>
                  </c:pt>
                  <c:pt idx="5">
                    <c:v>1.6709952124407783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(Sheet1!$M$2,Sheet1!$O$2,Sheet1!$Q$2,Sheet1!$S$2,Sheet1!$U$2,Sheet1!$W$2)</c:f>
              <c:numCache>
                <c:formatCode>General</c:formatCode>
                <c:ptCount val="6"/>
                <c:pt idx="0">
                  <c:v>4.93</c:v>
                </c:pt>
                <c:pt idx="1">
                  <c:v>5.54</c:v>
                </c:pt>
                <c:pt idx="2">
                  <c:v>6.52</c:v>
                </c:pt>
                <c:pt idx="3">
                  <c:v>8</c:v>
                </c:pt>
                <c:pt idx="4">
                  <c:v>8.36</c:v>
                </c:pt>
                <c:pt idx="5">
                  <c:v>9</c:v>
                </c:pt>
              </c:numCache>
            </c:numRef>
          </c:xVal>
          <c:yVal>
            <c:numRef>
              <c:f>(Sheet1!$M$14,Sheet1!$O$14,Sheet1!$Q$14,Sheet1!$S$14,Sheet1!$U$14,Sheet1!$W$14)</c:f>
              <c:numCache>
                <c:formatCode>General</c:formatCode>
                <c:ptCount val="6"/>
                <c:pt idx="0">
                  <c:v>10.104444444444445</c:v>
                </c:pt>
                <c:pt idx="1">
                  <c:v>11.878888888888888</c:v>
                </c:pt>
                <c:pt idx="2">
                  <c:v>10.818888888888889</c:v>
                </c:pt>
                <c:pt idx="3">
                  <c:v>8.2055555555555557</c:v>
                </c:pt>
                <c:pt idx="4">
                  <c:v>3.2855555555555558</c:v>
                </c:pt>
                <c:pt idx="5">
                  <c:v>9.8500000000000014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7B-4616-A127-3BBDF06DC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090320"/>
        <c:axId val="1"/>
      </c:scatterChart>
      <c:valAx>
        <c:axId val="1567090320"/>
        <c:scaling>
          <c:orientation val="minMax"/>
          <c:min val="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0903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94964591728942E-2"/>
          <c:y val="5.9952178769903067E-2"/>
          <c:w val="0.86859110293829966"/>
          <c:h val="0.8417285899294391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(Sheet1!$M$46:$S$46,Sheet1!$W$46)</c:f>
                <c:numCache>
                  <c:formatCode>General</c:formatCode>
                  <c:ptCount val="8"/>
                  <c:pt idx="0">
                    <c:v>1.1310674336464681</c:v>
                  </c:pt>
                  <c:pt idx="2">
                    <c:v>0.92330777290635424</c:v>
                  </c:pt>
                  <c:pt idx="4">
                    <c:v>0.91341093602236401</c:v>
                  </c:pt>
                  <c:pt idx="6">
                    <c:v>2.1941446291409941</c:v>
                  </c:pt>
                  <c:pt idx="7">
                    <c:v>1.7071653583164088</c:v>
                  </c:pt>
                </c:numCache>
              </c:numRef>
            </c:plus>
            <c:minus>
              <c:numRef>
                <c:f>(Sheet1!$M$46:$S$46,Sheet1!$W$46)</c:f>
                <c:numCache>
                  <c:formatCode>General</c:formatCode>
                  <c:ptCount val="8"/>
                  <c:pt idx="0">
                    <c:v>1.1310674336464681</c:v>
                  </c:pt>
                  <c:pt idx="2">
                    <c:v>0.92330777290635424</c:v>
                  </c:pt>
                  <c:pt idx="4">
                    <c:v>0.91341093602236401</c:v>
                  </c:pt>
                  <c:pt idx="6">
                    <c:v>2.1941446291409941</c:v>
                  </c:pt>
                  <c:pt idx="7">
                    <c:v>1.7071653583164088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(Sheet1!$M$2:$S$2,Sheet1!$W$2)</c:f>
              <c:strCache>
                <c:ptCount val="8"/>
                <c:pt idx="0">
                  <c:v>4.93</c:v>
                </c:pt>
                <c:pt idx="1">
                  <c:v>variance by number</c:v>
                </c:pt>
                <c:pt idx="2">
                  <c:v>5.54</c:v>
                </c:pt>
                <c:pt idx="3">
                  <c:v>variance by number</c:v>
                </c:pt>
                <c:pt idx="4">
                  <c:v>6.52</c:v>
                </c:pt>
                <c:pt idx="5">
                  <c:v>variance by number</c:v>
                </c:pt>
                <c:pt idx="6">
                  <c:v>8</c:v>
                </c:pt>
                <c:pt idx="7">
                  <c:v>9</c:v>
                </c:pt>
              </c:strCache>
            </c:strRef>
          </c:xVal>
          <c:yVal>
            <c:numRef>
              <c:f>(Sheet1!$M$45:$S$45,Sheet1!$W$45)</c:f>
              <c:numCache>
                <c:formatCode>General</c:formatCode>
                <c:ptCount val="8"/>
                <c:pt idx="0">
                  <c:v>23.119719123840333</c:v>
                </c:pt>
                <c:pt idx="2">
                  <c:v>22.379170417785645</c:v>
                </c:pt>
                <c:pt idx="4">
                  <c:v>20.864901351928712</c:v>
                </c:pt>
                <c:pt idx="6">
                  <c:v>22.03554458618164</c:v>
                </c:pt>
                <c:pt idx="7">
                  <c:v>21.159182548522949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FB-4781-91B6-EC55A174AE83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(Sheet1!$M$15:$S$15,Sheet1!$W$15)</c:f>
                <c:numCache>
                  <c:formatCode>General</c:formatCode>
                  <c:ptCount val="8"/>
                  <c:pt idx="0">
                    <c:v>2.1327160565292771</c:v>
                  </c:pt>
                  <c:pt idx="1">
                    <c:v>1.5092308563562359E-2</c:v>
                  </c:pt>
                  <c:pt idx="2">
                    <c:v>2.195833807716586</c:v>
                  </c:pt>
                  <c:pt idx="3">
                    <c:v>1.0137937550497035E-2</c:v>
                  </c:pt>
                  <c:pt idx="4">
                    <c:v>1.7863961237953641</c:v>
                  </c:pt>
                  <c:pt idx="5">
                    <c:v>1.2247448713915872E-2</c:v>
                  </c:pt>
                  <c:pt idx="6">
                    <c:v>2.1410693070934865</c:v>
                  </c:pt>
                  <c:pt idx="7">
                    <c:v>1.6709952124407783</c:v>
                  </c:pt>
                </c:numCache>
              </c:numRef>
            </c:plus>
            <c:minus>
              <c:numRef>
                <c:f>(Sheet1!$M$15:$S$15,Sheet1!$W$15)</c:f>
                <c:numCache>
                  <c:formatCode>General</c:formatCode>
                  <c:ptCount val="8"/>
                  <c:pt idx="0">
                    <c:v>2.1327160565292771</c:v>
                  </c:pt>
                  <c:pt idx="1">
                    <c:v>1.5092308563562359E-2</c:v>
                  </c:pt>
                  <c:pt idx="2">
                    <c:v>2.195833807716586</c:v>
                  </c:pt>
                  <c:pt idx="3">
                    <c:v>1.0137937550497035E-2</c:v>
                  </c:pt>
                  <c:pt idx="4">
                    <c:v>1.7863961237953641</c:v>
                  </c:pt>
                  <c:pt idx="5">
                    <c:v>1.2247448713915872E-2</c:v>
                  </c:pt>
                  <c:pt idx="6">
                    <c:v>2.1410693070934865</c:v>
                  </c:pt>
                  <c:pt idx="7">
                    <c:v>1.6709952124407783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(Sheet1!$M$2:$S$2,Sheet1!$W$2)</c:f>
              <c:strCache>
                <c:ptCount val="8"/>
                <c:pt idx="0">
                  <c:v>4.93</c:v>
                </c:pt>
                <c:pt idx="1">
                  <c:v>variance by number</c:v>
                </c:pt>
                <c:pt idx="2">
                  <c:v>5.54</c:v>
                </c:pt>
                <c:pt idx="3">
                  <c:v>variance by number</c:v>
                </c:pt>
                <c:pt idx="4">
                  <c:v>6.52</c:v>
                </c:pt>
                <c:pt idx="5">
                  <c:v>variance by number</c:v>
                </c:pt>
                <c:pt idx="6">
                  <c:v>8</c:v>
                </c:pt>
                <c:pt idx="7">
                  <c:v>9</c:v>
                </c:pt>
              </c:strCache>
            </c:strRef>
          </c:xVal>
          <c:yVal>
            <c:numRef>
              <c:f>(Sheet1!$M$14:$S$14,Sheet1!$W$14)</c:f>
              <c:numCache>
                <c:formatCode>General</c:formatCode>
                <c:ptCount val="8"/>
                <c:pt idx="0">
                  <c:v>10.104444444444445</c:v>
                </c:pt>
                <c:pt idx="1">
                  <c:v>3.4444444444444444E-2</c:v>
                </c:pt>
                <c:pt idx="2">
                  <c:v>11.878888888888888</c:v>
                </c:pt>
                <c:pt idx="3">
                  <c:v>2.5555555555555557E-2</c:v>
                </c:pt>
                <c:pt idx="4">
                  <c:v>10.818888888888889</c:v>
                </c:pt>
                <c:pt idx="5">
                  <c:v>3.333333333333334E-2</c:v>
                </c:pt>
                <c:pt idx="6">
                  <c:v>8.2055555555555557</c:v>
                </c:pt>
                <c:pt idx="7">
                  <c:v>9.8500000000000014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FB-4781-91B6-EC55A174AE83}"/>
            </c:ext>
          </c:extLst>
        </c:ser>
        <c:ser>
          <c:idx val="3"/>
          <c:order val="3"/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Sheet1!$B$97:$D$97</c:f>
                <c:numCache>
                  <c:formatCode>General</c:formatCode>
                  <c:ptCount val="3"/>
                  <c:pt idx="0">
                    <c:v>1.6840782180303975</c:v>
                  </c:pt>
                  <c:pt idx="1">
                    <c:v>1.7317845644819019</c:v>
                  </c:pt>
                  <c:pt idx="2">
                    <c:v>2.3016395122704281</c:v>
                  </c:pt>
                </c:numCache>
              </c:numRef>
            </c:plus>
            <c:minus>
              <c:numRef>
                <c:f>Sheet1!$B$97:$D$97</c:f>
                <c:numCache>
                  <c:formatCode>General</c:formatCode>
                  <c:ptCount val="3"/>
                  <c:pt idx="0">
                    <c:v>1.6840782180303975</c:v>
                  </c:pt>
                  <c:pt idx="1">
                    <c:v>1.7317845644819019</c:v>
                  </c:pt>
                  <c:pt idx="2">
                    <c:v>2.3016395122704281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Sheet1!$B$84:$D$84</c:f>
              <c:numCache>
                <c:formatCode>General</c:formatCode>
                <c:ptCount val="3"/>
                <c:pt idx="0">
                  <c:v>4.93</c:v>
                </c:pt>
                <c:pt idx="1">
                  <c:v>7</c:v>
                </c:pt>
                <c:pt idx="2">
                  <c:v>8</c:v>
                </c:pt>
              </c:numCache>
            </c:numRef>
          </c:xVal>
          <c:yVal>
            <c:numRef>
              <c:f>Sheet1!$B$96:$D$96</c:f>
              <c:numCache>
                <c:formatCode>General</c:formatCode>
                <c:ptCount val="3"/>
                <c:pt idx="0">
                  <c:v>3.7077777777777783</c:v>
                </c:pt>
                <c:pt idx="1">
                  <c:v>9.9455555555555559</c:v>
                </c:pt>
                <c:pt idx="2">
                  <c:v>9.4622222222222216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FB-4781-91B6-EC55A174A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93856"/>
        <c:axId val="1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(Sheet1!$M$60:$S$60,Sheet1!$W$60)</c:f>
                <c:numCache>
                  <c:formatCode>General</c:formatCode>
                  <c:ptCount val="8"/>
                  <c:pt idx="0">
                    <c:v>9.4737120528844369E-3</c:v>
                  </c:pt>
                  <c:pt idx="2">
                    <c:v>9.2261237038249733E-3</c:v>
                  </c:pt>
                  <c:pt idx="4">
                    <c:v>1.6502723537505468E-2</c:v>
                  </c:pt>
                  <c:pt idx="6">
                    <c:v>1.6211136416321905E-2</c:v>
                  </c:pt>
                  <c:pt idx="7">
                    <c:v>2.3775745018318663E-2</c:v>
                  </c:pt>
                </c:numCache>
              </c:numRef>
            </c:plus>
            <c:minus>
              <c:numRef>
                <c:f>(Sheet1!$M$60:$S$60,Sheet1!$W$60)</c:f>
                <c:numCache>
                  <c:formatCode>General</c:formatCode>
                  <c:ptCount val="8"/>
                  <c:pt idx="0">
                    <c:v>9.4737120528844369E-3</c:v>
                  </c:pt>
                  <c:pt idx="2">
                    <c:v>9.2261237038249733E-3</c:v>
                  </c:pt>
                  <c:pt idx="4">
                    <c:v>1.6502723537505468E-2</c:v>
                  </c:pt>
                  <c:pt idx="6">
                    <c:v>1.6211136416321905E-2</c:v>
                  </c:pt>
                  <c:pt idx="7">
                    <c:v>2.3775745018318663E-2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(Sheet1!$M$2:$S$2,Sheet1!$W$2)</c:f>
              <c:strCache>
                <c:ptCount val="8"/>
                <c:pt idx="0">
                  <c:v>4.93</c:v>
                </c:pt>
                <c:pt idx="1">
                  <c:v>variance by number</c:v>
                </c:pt>
                <c:pt idx="2">
                  <c:v>5.54</c:v>
                </c:pt>
                <c:pt idx="3">
                  <c:v>variance by number</c:v>
                </c:pt>
                <c:pt idx="4">
                  <c:v>6.52</c:v>
                </c:pt>
                <c:pt idx="5">
                  <c:v>variance by number</c:v>
                </c:pt>
                <c:pt idx="6">
                  <c:v>8</c:v>
                </c:pt>
                <c:pt idx="7">
                  <c:v>9</c:v>
                </c:pt>
              </c:strCache>
            </c:strRef>
          </c:xVal>
          <c:yVal>
            <c:numRef>
              <c:f>(Sheet1!$M$59:$S$59,Sheet1!$W$59)</c:f>
              <c:numCache>
                <c:formatCode>General</c:formatCode>
                <c:ptCount val="8"/>
                <c:pt idx="0">
                  <c:v>0.26668814122676848</c:v>
                </c:pt>
                <c:pt idx="2">
                  <c:v>0.24875611960887908</c:v>
                </c:pt>
                <c:pt idx="4">
                  <c:v>0.22967313081026078</c:v>
                </c:pt>
                <c:pt idx="6">
                  <c:v>0.24229013025760651</c:v>
                </c:pt>
                <c:pt idx="7">
                  <c:v>0.17432457208633423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FB-4781-91B6-EC55A174A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1568393856"/>
        <c:scaling>
          <c:orientation val="minMax"/>
          <c:min val="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393856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710021321961619E-2"/>
          <c:y val="6.1757791342450248E-2"/>
          <c:w val="0.90191897654584219"/>
          <c:h val="0.8313548834560610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Sheet1!$B$97:$D$97</c:f>
                <c:numCache>
                  <c:formatCode>General</c:formatCode>
                  <c:ptCount val="3"/>
                  <c:pt idx="0">
                    <c:v>1.6840782180303975</c:v>
                  </c:pt>
                  <c:pt idx="1">
                    <c:v>1.7317845644819019</c:v>
                  </c:pt>
                  <c:pt idx="2">
                    <c:v>2.3016395122704281</c:v>
                  </c:pt>
                </c:numCache>
              </c:numRef>
            </c:plus>
            <c:minus>
              <c:numRef>
                <c:f>Sheet1!$B$97:$D$97</c:f>
                <c:numCache>
                  <c:formatCode>General</c:formatCode>
                  <c:ptCount val="3"/>
                  <c:pt idx="0">
                    <c:v>1.6840782180303975</c:v>
                  </c:pt>
                  <c:pt idx="1">
                    <c:v>1.7317845644819019</c:v>
                  </c:pt>
                  <c:pt idx="2">
                    <c:v>2.3016395122704281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Sheet1!$B$84:$D$84</c:f>
              <c:numCache>
                <c:formatCode>General</c:formatCode>
                <c:ptCount val="3"/>
                <c:pt idx="0">
                  <c:v>4.93</c:v>
                </c:pt>
                <c:pt idx="1">
                  <c:v>7</c:v>
                </c:pt>
                <c:pt idx="2">
                  <c:v>8</c:v>
                </c:pt>
              </c:numCache>
            </c:numRef>
          </c:xVal>
          <c:yVal>
            <c:numRef>
              <c:f>Sheet1!$B$96:$D$96</c:f>
              <c:numCache>
                <c:formatCode>General</c:formatCode>
                <c:ptCount val="3"/>
                <c:pt idx="0">
                  <c:v>3.7077777777777783</c:v>
                </c:pt>
                <c:pt idx="1">
                  <c:v>9.9455555555555559</c:v>
                </c:pt>
                <c:pt idx="2">
                  <c:v>9.4622222222222216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1-4D20-B817-7A7EE3E14FC6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Sheet1!$B$123:$D$123</c:f>
                <c:numCache>
                  <c:formatCode>General</c:formatCode>
                  <c:ptCount val="3"/>
                  <c:pt idx="0">
                    <c:v>8.1019175668797558</c:v>
                  </c:pt>
                  <c:pt idx="1">
                    <c:v>2.0853361273211908</c:v>
                  </c:pt>
                  <c:pt idx="2">
                    <c:v>2.4755399737761707</c:v>
                  </c:pt>
                </c:numCache>
              </c:numRef>
            </c:plus>
            <c:minus>
              <c:numRef>
                <c:f>Sheet1!$B$123:$D$123</c:f>
                <c:numCache>
                  <c:formatCode>General</c:formatCode>
                  <c:ptCount val="3"/>
                  <c:pt idx="0">
                    <c:v>8.1019175668797558</c:v>
                  </c:pt>
                  <c:pt idx="1">
                    <c:v>2.0853361273211908</c:v>
                  </c:pt>
                  <c:pt idx="2">
                    <c:v>2.4755399737761707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Sheet1!$B$84:$D$84</c:f>
              <c:numCache>
                <c:formatCode>General</c:formatCode>
                <c:ptCount val="3"/>
                <c:pt idx="0">
                  <c:v>4.93</c:v>
                </c:pt>
                <c:pt idx="1">
                  <c:v>7</c:v>
                </c:pt>
                <c:pt idx="2">
                  <c:v>8</c:v>
                </c:pt>
              </c:numCache>
            </c:numRef>
          </c:xVal>
          <c:yVal>
            <c:numRef>
              <c:f>Sheet1!$B$122:$D$122</c:f>
              <c:numCache>
                <c:formatCode>General</c:formatCode>
                <c:ptCount val="3"/>
                <c:pt idx="0">
                  <c:v>29.784113778008354</c:v>
                </c:pt>
                <c:pt idx="1">
                  <c:v>20.158311208089192</c:v>
                </c:pt>
                <c:pt idx="2">
                  <c:v>20.695007112291123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D20-B817-7A7EE3E14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87616"/>
        <c:axId val="1"/>
      </c:scatterChart>
      <c:scatterChart>
        <c:scatterStyle val="lineMarker"/>
        <c:varyColors val="0"/>
        <c:ser>
          <c:idx val="2"/>
          <c:order val="2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Sheet1!$B$138:$D$138</c:f>
                <c:numCache>
                  <c:formatCode>General</c:formatCode>
                  <c:ptCount val="3"/>
                  <c:pt idx="0">
                    <c:v>4.1210225612372711E-2</c:v>
                  </c:pt>
                  <c:pt idx="1">
                    <c:v>7.1198971989951294E-3</c:v>
                  </c:pt>
                  <c:pt idx="2">
                    <c:v>1.3685387103106982E-2</c:v>
                  </c:pt>
                </c:numCache>
              </c:numRef>
            </c:plus>
            <c:minus>
              <c:numRef>
                <c:f>Sheet1!$B$138:$D$138</c:f>
                <c:numCache>
                  <c:formatCode>General</c:formatCode>
                  <c:ptCount val="3"/>
                  <c:pt idx="0">
                    <c:v>4.1210225612372711E-2</c:v>
                  </c:pt>
                  <c:pt idx="1">
                    <c:v>7.1198971989951294E-3</c:v>
                  </c:pt>
                  <c:pt idx="2">
                    <c:v>1.3685387103106982E-2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Sheet1!$B$84:$D$84</c:f>
              <c:numCache>
                <c:formatCode>General</c:formatCode>
                <c:ptCount val="3"/>
                <c:pt idx="0">
                  <c:v>4.93</c:v>
                </c:pt>
                <c:pt idx="1">
                  <c:v>7</c:v>
                </c:pt>
                <c:pt idx="2">
                  <c:v>8</c:v>
                </c:pt>
              </c:numCache>
            </c:numRef>
          </c:xVal>
          <c:yVal>
            <c:numRef>
              <c:f>Sheet1!$B$137:$D$137</c:f>
              <c:numCache>
                <c:formatCode>General</c:formatCode>
                <c:ptCount val="3"/>
                <c:pt idx="0">
                  <c:v>0.32431135243839687</c:v>
                </c:pt>
                <c:pt idx="1">
                  <c:v>0.22323075764709049</c:v>
                </c:pt>
                <c:pt idx="2">
                  <c:v>0.21344569159878624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21-4D20-B817-7A7EE3E14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1568387616"/>
        <c:scaling>
          <c:orientation val="minMax"/>
          <c:min val="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387616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560614</xdr:colOff>
      <xdr:row>3</xdr:row>
      <xdr:rowOff>16329</xdr:rowOff>
    </xdr:from>
    <xdr:to>
      <xdr:col>34</xdr:col>
      <xdr:colOff>359229</xdr:colOff>
      <xdr:row>28</xdr:row>
      <xdr:rowOff>76200</xdr:rowOff>
    </xdr:to>
    <xdr:graphicFrame macro="">
      <xdr:nvGraphicFramePr>
        <xdr:cNvPr id="1186" name="Chart 5">
          <a:extLst>
            <a:ext uri="{FF2B5EF4-FFF2-40B4-BE49-F238E27FC236}">
              <a16:creationId xmlns:a16="http://schemas.microsoft.com/office/drawing/2014/main" id="{7D13979F-C338-FCF7-5192-97D1F1D42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310243</xdr:colOff>
      <xdr:row>30</xdr:row>
      <xdr:rowOff>92529</xdr:rowOff>
    </xdr:from>
    <xdr:to>
      <xdr:col>33</xdr:col>
      <xdr:colOff>163286</xdr:colOff>
      <xdr:row>55</xdr:row>
      <xdr:rowOff>16329</xdr:rowOff>
    </xdr:to>
    <xdr:graphicFrame macro="">
      <xdr:nvGraphicFramePr>
        <xdr:cNvPr id="1187" name="Chart 6">
          <a:extLst>
            <a:ext uri="{FF2B5EF4-FFF2-40B4-BE49-F238E27FC236}">
              <a16:creationId xmlns:a16="http://schemas.microsoft.com/office/drawing/2014/main" id="{7530309F-15A6-1252-0FDE-D3C9B7E30C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631371</xdr:colOff>
      <xdr:row>88</xdr:row>
      <xdr:rowOff>54429</xdr:rowOff>
    </xdr:from>
    <xdr:to>
      <xdr:col>26</xdr:col>
      <xdr:colOff>408214</xdr:colOff>
      <xdr:row>113</xdr:row>
      <xdr:rowOff>16329</xdr:rowOff>
    </xdr:to>
    <xdr:graphicFrame macro="">
      <xdr:nvGraphicFramePr>
        <xdr:cNvPr id="1188" name="Chart 8">
          <a:extLst>
            <a:ext uri="{FF2B5EF4-FFF2-40B4-BE49-F238E27FC236}">
              <a16:creationId xmlns:a16="http://schemas.microsoft.com/office/drawing/2014/main" id="{0BA7DCD3-410D-7732-AA72-D74E07790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C8982-4FA5-43D6-B267-E0FE22324551}">
  <dimension ref="A1:X138"/>
  <sheetViews>
    <sheetView tabSelected="1" topLeftCell="G1" workbookViewId="0">
      <selection activeCell="L3" sqref="L3"/>
    </sheetView>
  </sheetViews>
  <sheetFormatPr defaultRowHeight="12.45" x14ac:dyDescent="0.3"/>
  <cols>
    <col min="1" max="1" width="12.3828125" bestFit="1" customWidth="1"/>
    <col min="15" max="16" width="8.69140625" style="5" customWidth="1"/>
    <col min="19" max="20" width="8.69140625" style="5" customWidth="1"/>
    <col min="23" max="24" width="8.69140625" style="5" customWidth="1"/>
  </cols>
  <sheetData>
    <row r="1" spans="1:24" x14ac:dyDescent="0.3">
      <c r="G1" t="s">
        <v>25</v>
      </c>
    </row>
    <row r="2" spans="1:24" x14ac:dyDescent="0.3">
      <c r="A2" s="1">
        <v>3.99</v>
      </c>
      <c r="B2" s="1">
        <v>4.93</v>
      </c>
      <c r="C2" s="1">
        <v>5.54</v>
      </c>
      <c r="D2" s="1">
        <v>6</v>
      </c>
      <c r="E2" s="1">
        <v>6.52</v>
      </c>
      <c r="F2" s="1">
        <v>7</v>
      </c>
      <c r="G2" s="1">
        <v>7.41</v>
      </c>
      <c r="H2" s="1">
        <v>8</v>
      </c>
      <c r="I2" s="1">
        <v>8.36</v>
      </c>
      <c r="J2" s="1">
        <v>9</v>
      </c>
      <c r="M2" s="1">
        <v>4.93</v>
      </c>
      <c r="N2" s="1" t="s">
        <v>24</v>
      </c>
      <c r="O2" s="4">
        <v>5.54</v>
      </c>
      <c r="P2" s="4" t="s">
        <v>24</v>
      </c>
      <c r="Q2" s="1">
        <v>6.52</v>
      </c>
      <c r="R2" s="1" t="s">
        <v>24</v>
      </c>
      <c r="S2" s="4">
        <v>8</v>
      </c>
      <c r="T2" s="4" t="s">
        <v>24</v>
      </c>
      <c r="U2" s="1">
        <v>8.36</v>
      </c>
      <c r="V2" s="1" t="s">
        <v>24</v>
      </c>
      <c r="W2" s="4">
        <v>9</v>
      </c>
      <c r="X2" s="4" t="s">
        <v>24</v>
      </c>
    </row>
    <row r="3" spans="1:24" x14ac:dyDescent="0.3">
      <c r="A3">
        <v>885.95</v>
      </c>
      <c r="B3" s="2">
        <v>9.02</v>
      </c>
      <c r="C3">
        <v>12.91</v>
      </c>
      <c r="D3">
        <v>704.64</v>
      </c>
      <c r="E3">
        <v>10.83</v>
      </c>
      <c r="F3">
        <v>644.49</v>
      </c>
      <c r="G3">
        <v>0.1</v>
      </c>
      <c r="H3">
        <v>5.61</v>
      </c>
      <c r="I3">
        <v>3.36</v>
      </c>
      <c r="J3">
        <v>13.02</v>
      </c>
      <c r="M3" s="2">
        <v>9.02</v>
      </c>
      <c r="N3" s="2">
        <v>0.03</v>
      </c>
      <c r="O3" s="5">
        <v>12.91</v>
      </c>
      <c r="P3" s="5">
        <v>0.02</v>
      </c>
      <c r="Q3">
        <v>10.83</v>
      </c>
      <c r="R3">
        <v>0.03</v>
      </c>
      <c r="S3" s="5">
        <v>5.61</v>
      </c>
      <c r="T3" s="5">
        <v>0.06</v>
      </c>
      <c r="U3">
        <v>3.36</v>
      </c>
      <c r="V3">
        <v>0.03</v>
      </c>
      <c r="W3" s="5">
        <v>13.02</v>
      </c>
      <c r="X3" s="5">
        <v>0.05</v>
      </c>
    </row>
    <row r="4" spans="1:24" x14ac:dyDescent="0.3">
      <c r="A4">
        <v>485.91</v>
      </c>
      <c r="B4">
        <v>11.99</v>
      </c>
      <c r="C4">
        <v>13.33</v>
      </c>
      <c r="D4">
        <v>481.92</v>
      </c>
      <c r="E4">
        <v>9.93</v>
      </c>
      <c r="F4">
        <v>569.4</v>
      </c>
      <c r="G4">
        <v>0.21</v>
      </c>
      <c r="H4">
        <v>9.09</v>
      </c>
      <c r="I4">
        <v>0.22</v>
      </c>
      <c r="J4">
        <v>9.36</v>
      </c>
      <c r="M4">
        <v>11.99</v>
      </c>
      <c r="N4">
        <v>0.03</v>
      </c>
      <c r="O4" s="5">
        <v>13.33</v>
      </c>
      <c r="P4" s="5">
        <v>0.01</v>
      </c>
      <c r="Q4">
        <v>9.93</v>
      </c>
      <c r="R4">
        <v>0.04</v>
      </c>
      <c r="S4" s="5">
        <v>9.09</v>
      </c>
      <c r="T4" s="5">
        <v>0.05</v>
      </c>
      <c r="U4">
        <v>0.22</v>
      </c>
      <c r="V4">
        <v>0.06</v>
      </c>
      <c r="W4" s="5">
        <v>9.36</v>
      </c>
      <c r="X4" s="5">
        <v>0.04</v>
      </c>
    </row>
    <row r="5" spans="1:24" x14ac:dyDescent="0.3">
      <c r="A5">
        <v>416.13</v>
      </c>
      <c r="B5">
        <v>13.57</v>
      </c>
      <c r="C5">
        <v>13.4</v>
      </c>
      <c r="D5">
        <v>401.36</v>
      </c>
      <c r="E5">
        <v>7.07</v>
      </c>
      <c r="F5">
        <v>644.07000000000005</v>
      </c>
      <c r="G5">
        <v>0.21</v>
      </c>
      <c r="H5">
        <v>11.7</v>
      </c>
      <c r="I5">
        <v>3.33</v>
      </c>
      <c r="J5">
        <v>10.62</v>
      </c>
      <c r="M5">
        <v>13.57</v>
      </c>
      <c r="N5">
        <v>0.01</v>
      </c>
      <c r="O5" s="5">
        <v>13.4</v>
      </c>
      <c r="P5" s="5">
        <v>0.03</v>
      </c>
      <c r="Q5">
        <v>7.07</v>
      </c>
      <c r="R5">
        <v>0.06</v>
      </c>
      <c r="S5" s="5">
        <v>11.7</v>
      </c>
      <c r="T5" s="5">
        <v>0.02</v>
      </c>
      <c r="U5">
        <v>3.33</v>
      </c>
      <c r="V5">
        <v>0.03</v>
      </c>
      <c r="W5" s="5">
        <v>10.62</v>
      </c>
      <c r="X5" s="5">
        <v>0.04</v>
      </c>
    </row>
    <row r="6" spans="1:24" x14ac:dyDescent="0.3">
      <c r="A6">
        <v>501.51</v>
      </c>
      <c r="B6">
        <v>12.68</v>
      </c>
      <c r="C6">
        <v>6.61</v>
      </c>
      <c r="D6">
        <v>670.54</v>
      </c>
      <c r="E6">
        <v>11.6</v>
      </c>
      <c r="F6">
        <v>295.07</v>
      </c>
      <c r="G6">
        <v>0.1</v>
      </c>
      <c r="H6">
        <v>8.69</v>
      </c>
      <c r="I6">
        <v>3.71</v>
      </c>
      <c r="J6">
        <v>8.02</v>
      </c>
      <c r="M6">
        <v>12.68</v>
      </c>
      <c r="N6">
        <v>0.02</v>
      </c>
      <c r="O6" s="5">
        <v>6.61</v>
      </c>
      <c r="P6" s="5">
        <v>0.04</v>
      </c>
      <c r="Q6">
        <v>11.6</v>
      </c>
      <c r="R6">
        <v>0.03</v>
      </c>
      <c r="S6" s="5">
        <v>8.69</v>
      </c>
      <c r="T6" s="5">
        <v>0.04</v>
      </c>
      <c r="U6">
        <v>3.71</v>
      </c>
      <c r="V6">
        <v>0.02</v>
      </c>
      <c r="W6" s="5">
        <v>8.02</v>
      </c>
      <c r="X6" s="5">
        <v>7.0000000000000007E-2</v>
      </c>
    </row>
    <row r="7" spans="1:24" x14ac:dyDescent="0.3">
      <c r="A7">
        <v>438.09</v>
      </c>
      <c r="B7">
        <v>9.9</v>
      </c>
      <c r="C7">
        <v>13.23</v>
      </c>
      <c r="D7">
        <v>483.94</v>
      </c>
      <c r="E7">
        <v>13.86</v>
      </c>
      <c r="F7">
        <v>772.41</v>
      </c>
      <c r="G7">
        <v>0.21</v>
      </c>
      <c r="H7">
        <v>11.01</v>
      </c>
      <c r="I7">
        <v>2.99</v>
      </c>
      <c r="J7">
        <v>10.73</v>
      </c>
      <c r="M7">
        <v>9.9</v>
      </c>
      <c r="N7">
        <v>0.05</v>
      </c>
      <c r="O7" s="5">
        <v>13.23</v>
      </c>
      <c r="P7" s="5">
        <v>0.02</v>
      </c>
      <c r="Q7">
        <v>13.86</v>
      </c>
      <c r="R7">
        <v>0.02</v>
      </c>
      <c r="S7" s="5">
        <v>11.01</v>
      </c>
      <c r="T7" s="5">
        <v>0.05</v>
      </c>
      <c r="U7">
        <v>2.59</v>
      </c>
      <c r="V7">
        <v>0.03</v>
      </c>
      <c r="W7" s="5">
        <v>10.73</v>
      </c>
      <c r="X7" s="5">
        <v>0.04</v>
      </c>
    </row>
    <row r="8" spans="1:24" x14ac:dyDescent="0.3">
      <c r="A8">
        <v>803.25</v>
      </c>
      <c r="B8">
        <v>9.5</v>
      </c>
      <c r="C8">
        <v>13.13</v>
      </c>
      <c r="D8">
        <v>962.7</v>
      </c>
      <c r="E8">
        <v>10.39</v>
      </c>
      <c r="F8">
        <v>631.83000000000004</v>
      </c>
      <c r="G8">
        <v>0.21</v>
      </c>
      <c r="H8">
        <v>6.18</v>
      </c>
      <c r="I8">
        <v>6.28</v>
      </c>
      <c r="J8">
        <v>9.93</v>
      </c>
      <c r="M8">
        <v>9.5</v>
      </c>
      <c r="N8">
        <v>0.03</v>
      </c>
      <c r="O8" s="5">
        <v>13.13</v>
      </c>
      <c r="P8" s="5">
        <v>0.02</v>
      </c>
      <c r="Q8">
        <v>10.39</v>
      </c>
      <c r="R8">
        <v>0.04</v>
      </c>
      <c r="S8" s="5">
        <v>6.18</v>
      </c>
      <c r="T8" s="5">
        <v>0.11</v>
      </c>
      <c r="U8">
        <v>6.28</v>
      </c>
      <c r="V8">
        <v>0.03</v>
      </c>
      <c r="W8" s="5">
        <v>9.93</v>
      </c>
      <c r="X8" s="5">
        <v>0.05</v>
      </c>
    </row>
    <row r="9" spans="1:24" x14ac:dyDescent="0.3">
      <c r="A9">
        <v>685.73</v>
      </c>
      <c r="B9">
        <v>7.57</v>
      </c>
      <c r="C9">
        <v>11.97</v>
      </c>
      <c r="D9">
        <v>512.35</v>
      </c>
      <c r="E9">
        <v>11.36</v>
      </c>
      <c r="F9">
        <v>624.09</v>
      </c>
      <c r="G9">
        <v>4.12</v>
      </c>
      <c r="H9">
        <v>6.78</v>
      </c>
      <c r="I9">
        <v>5.8</v>
      </c>
      <c r="J9">
        <v>8.2799999999999994</v>
      </c>
      <c r="M9">
        <v>7.57</v>
      </c>
      <c r="N9">
        <v>0.04</v>
      </c>
      <c r="O9" s="5">
        <v>11.97</v>
      </c>
      <c r="P9" s="5">
        <v>0.02</v>
      </c>
      <c r="Q9">
        <v>11.36</v>
      </c>
      <c r="R9">
        <v>0.02</v>
      </c>
      <c r="S9" s="5">
        <v>6.78</v>
      </c>
      <c r="T9" s="5">
        <v>0.04</v>
      </c>
      <c r="U9">
        <v>5.8</v>
      </c>
      <c r="V9">
        <v>0.05</v>
      </c>
      <c r="W9" s="5">
        <v>8.2799999999999994</v>
      </c>
      <c r="X9" s="5">
        <v>0.04</v>
      </c>
    </row>
    <row r="10" spans="1:24" x14ac:dyDescent="0.3">
      <c r="A10">
        <v>866.03</v>
      </c>
      <c r="B10">
        <v>8.18</v>
      </c>
      <c r="C10">
        <v>11.84</v>
      </c>
      <c r="D10">
        <v>603.88</v>
      </c>
      <c r="E10">
        <v>10.93</v>
      </c>
      <c r="F10">
        <v>559.26</v>
      </c>
      <c r="G10">
        <v>1.34</v>
      </c>
      <c r="H10">
        <v>6.56</v>
      </c>
      <c r="I10">
        <v>4.0599999999999996</v>
      </c>
      <c r="J10">
        <v>10.82</v>
      </c>
      <c r="M10">
        <v>8.18</v>
      </c>
      <c r="N10">
        <v>0.06</v>
      </c>
      <c r="O10" s="5">
        <v>11.84</v>
      </c>
      <c r="P10" s="5">
        <v>0.03</v>
      </c>
      <c r="Q10">
        <v>10.93</v>
      </c>
      <c r="R10">
        <v>0.03</v>
      </c>
      <c r="S10" s="5">
        <v>6.56</v>
      </c>
      <c r="T10" s="5">
        <v>0.05</v>
      </c>
      <c r="U10">
        <v>4.0599999999999996</v>
      </c>
      <c r="V10">
        <v>0.03</v>
      </c>
      <c r="W10" s="5">
        <v>10.82</v>
      </c>
      <c r="X10" s="5">
        <v>0.04</v>
      </c>
    </row>
    <row r="11" spans="1:24" x14ac:dyDescent="0.3">
      <c r="B11">
        <v>8.5299999999999994</v>
      </c>
      <c r="C11">
        <v>10.49</v>
      </c>
      <c r="D11">
        <v>461.09</v>
      </c>
      <c r="E11">
        <v>11.4</v>
      </c>
      <c r="F11">
        <v>601.04</v>
      </c>
      <c r="G11">
        <v>1.34</v>
      </c>
      <c r="H11">
        <v>8.23</v>
      </c>
      <c r="I11">
        <v>0.22</v>
      </c>
      <c r="J11">
        <v>7.87</v>
      </c>
      <c r="M11">
        <v>8.5299999999999994</v>
      </c>
      <c r="N11">
        <v>0.04</v>
      </c>
      <c r="O11" s="5">
        <v>10.49</v>
      </c>
      <c r="P11" s="5">
        <v>0.04</v>
      </c>
      <c r="Q11">
        <v>11.4</v>
      </c>
      <c r="R11">
        <v>0.03</v>
      </c>
      <c r="S11" s="5">
        <v>8.23</v>
      </c>
      <c r="T11" s="5">
        <v>0.06</v>
      </c>
      <c r="U11">
        <v>0.22</v>
      </c>
      <c r="V11">
        <v>0.08</v>
      </c>
      <c r="W11" s="5">
        <v>7.87</v>
      </c>
      <c r="X11" s="5">
        <v>0.05</v>
      </c>
    </row>
    <row r="12" spans="1:24" x14ac:dyDescent="0.3">
      <c r="H12">
        <v>9.8800000000000008</v>
      </c>
      <c r="I12">
        <v>2.4500000000000002</v>
      </c>
      <c r="J12">
        <v>7.94</v>
      </c>
      <c r="S12" s="5">
        <v>9.8800000000000008</v>
      </c>
      <c r="T12" s="5">
        <v>0.04</v>
      </c>
      <c r="U12">
        <v>2.4500000000000002</v>
      </c>
      <c r="V12">
        <v>0.03</v>
      </c>
      <c r="W12" s="5">
        <v>7.94</v>
      </c>
      <c r="X12" s="5">
        <v>0.06</v>
      </c>
    </row>
    <row r="13" spans="1:24" x14ac:dyDescent="0.3">
      <c r="A13">
        <f t="shared" ref="A13:J13" si="0">AVERAGE(A3:A11)</f>
        <v>635.32499999999993</v>
      </c>
      <c r="B13">
        <f t="shared" si="0"/>
        <v>10.104444444444445</v>
      </c>
      <c r="C13">
        <f t="shared" si="0"/>
        <v>11.878888888888888</v>
      </c>
      <c r="D13">
        <f t="shared" si="0"/>
        <v>586.93555555555565</v>
      </c>
      <c r="E13">
        <f t="shared" si="0"/>
        <v>10.818888888888889</v>
      </c>
      <c r="F13">
        <f t="shared" si="0"/>
        <v>593.51777777777772</v>
      </c>
      <c r="G13">
        <f t="shared" si="0"/>
        <v>0.87111111111111106</v>
      </c>
      <c r="H13">
        <f t="shared" si="0"/>
        <v>8.2055555555555557</v>
      </c>
      <c r="I13">
        <f t="shared" si="0"/>
        <v>3.33</v>
      </c>
      <c r="J13">
        <f t="shared" si="0"/>
        <v>9.8500000000000014</v>
      </c>
    </row>
    <row r="14" spans="1:24" x14ac:dyDescent="0.3">
      <c r="M14">
        <f t="shared" ref="M14:X14" si="1">AVERAGE(M3:M11)</f>
        <v>10.104444444444445</v>
      </c>
      <c r="N14">
        <f t="shared" si="1"/>
        <v>3.4444444444444444E-2</v>
      </c>
      <c r="O14" s="5">
        <f t="shared" si="1"/>
        <v>11.878888888888888</v>
      </c>
      <c r="P14" s="5">
        <f t="shared" si="1"/>
        <v>2.5555555555555557E-2</v>
      </c>
      <c r="Q14">
        <f t="shared" si="1"/>
        <v>10.818888888888889</v>
      </c>
      <c r="R14">
        <f t="shared" si="1"/>
        <v>3.333333333333334E-2</v>
      </c>
      <c r="S14" s="5">
        <f t="shared" si="1"/>
        <v>8.2055555555555557</v>
      </c>
      <c r="T14" s="5">
        <f t="shared" si="1"/>
        <v>5.333333333333333E-2</v>
      </c>
      <c r="U14" s="5">
        <f t="shared" si="1"/>
        <v>3.2855555555555558</v>
      </c>
      <c r="V14" s="5">
        <f t="shared" si="1"/>
        <v>4.0000000000000008E-2</v>
      </c>
      <c r="W14" s="5">
        <f t="shared" si="1"/>
        <v>9.8500000000000014</v>
      </c>
      <c r="X14" s="5">
        <f t="shared" si="1"/>
        <v>4.6666666666666662E-2</v>
      </c>
    </row>
    <row r="15" spans="1:24" x14ac:dyDescent="0.3">
      <c r="A15">
        <v>0.01</v>
      </c>
      <c r="B15">
        <v>0.03</v>
      </c>
      <c r="C15">
        <v>0.02</v>
      </c>
      <c r="D15">
        <v>0.02</v>
      </c>
      <c r="E15">
        <v>0.03</v>
      </c>
      <c r="F15">
        <v>0.02</v>
      </c>
      <c r="G15">
        <v>0.02</v>
      </c>
      <c r="H15">
        <v>0.06</v>
      </c>
      <c r="I15">
        <v>0.03</v>
      </c>
      <c r="J15">
        <v>0.05</v>
      </c>
      <c r="M15">
        <f t="shared" ref="M15:X15" si="2">STDEV(M3:M11)</f>
        <v>2.1327160565292771</v>
      </c>
      <c r="N15">
        <f t="shared" si="2"/>
        <v>1.5092308563562359E-2</v>
      </c>
      <c r="O15" s="5">
        <f t="shared" si="2"/>
        <v>2.195833807716586</v>
      </c>
      <c r="P15" s="5">
        <f t="shared" si="2"/>
        <v>1.0137937550497035E-2</v>
      </c>
      <c r="Q15">
        <f t="shared" si="2"/>
        <v>1.7863961237953641</v>
      </c>
      <c r="R15">
        <f t="shared" si="2"/>
        <v>1.2247448713915872E-2</v>
      </c>
      <c r="S15" s="5">
        <f t="shared" si="2"/>
        <v>2.1410693070934865</v>
      </c>
      <c r="T15" s="5">
        <f t="shared" si="2"/>
        <v>2.4494897427831796E-2</v>
      </c>
      <c r="U15" s="5">
        <f t="shared" si="2"/>
        <v>2.1022494566006609</v>
      </c>
      <c r="V15" s="5">
        <f t="shared" si="2"/>
        <v>1.9364916731037071E-2</v>
      </c>
      <c r="W15" s="5">
        <f t="shared" si="2"/>
        <v>1.6709952124407783</v>
      </c>
      <c r="X15" s="5">
        <f t="shared" si="2"/>
        <v>1.0000000000000035E-2</v>
      </c>
    </row>
    <row r="16" spans="1:24" x14ac:dyDescent="0.3">
      <c r="A16">
        <v>0.08</v>
      </c>
      <c r="B16">
        <v>0.03</v>
      </c>
      <c r="C16">
        <v>0.03</v>
      </c>
      <c r="D16">
        <v>0.11</v>
      </c>
      <c r="E16">
        <v>0.04</v>
      </c>
      <c r="F16">
        <v>0.08</v>
      </c>
      <c r="G16">
        <v>0.03</v>
      </c>
      <c r="H16">
        <v>0.05</v>
      </c>
      <c r="I16">
        <v>0.06</v>
      </c>
      <c r="J16">
        <v>0.04</v>
      </c>
    </row>
    <row r="17" spans="1:23" x14ac:dyDescent="0.3">
      <c r="A17">
        <v>0.03</v>
      </c>
      <c r="B17">
        <v>0.01</v>
      </c>
      <c r="C17">
        <v>0.01</v>
      </c>
      <c r="D17">
        <v>0.08</v>
      </c>
      <c r="E17">
        <v>0.06</v>
      </c>
      <c r="F17">
        <v>0.04</v>
      </c>
      <c r="G17">
        <v>0.02</v>
      </c>
      <c r="H17">
        <v>0.02</v>
      </c>
      <c r="I17">
        <v>0.03</v>
      </c>
      <c r="J17">
        <v>0.04</v>
      </c>
    </row>
    <row r="18" spans="1:23" x14ac:dyDescent="0.3">
      <c r="A18">
        <v>0.05</v>
      </c>
      <c r="B18">
        <v>0.02</v>
      </c>
      <c r="C18">
        <v>0.03</v>
      </c>
      <c r="D18">
        <v>0.12</v>
      </c>
      <c r="E18">
        <v>0.03</v>
      </c>
      <c r="F18">
        <v>0.16</v>
      </c>
      <c r="G18">
        <v>0.02</v>
      </c>
      <c r="H18">
        <v>0.04</v>
      </c>
      <c r="I18">
        <v>0.02</v>
      </c>
      <c r="J18">
        <v>7.0000000000000007E-2</v>
      </c>
      <c r="M18">
        <v>0.03</v>
      </c>
      <c r="O18" s="5">
        <v>0.02</v>
      </c>
      <c r="Q18">
        <v>0.03</v>
      </c>
      <c r="S18" s="5">
        <v>0.06</v>
      </c>
      <c r="U18">
        <v>0.03</v>
      </c>
      <c r="W18" s="5">
        <v>0.05</v>
      </c>
    </row>
    <row r="19" spans="1:23" x14ac:dyDescent="0.3">
      <c r="A19">
        <v>0.13</v>
      </c>
      <c r="B19">
        <v>0.05</v>
      </c>
      <c r="C19">
        <v>0.04</v>
      </c>
      <c r="D19">
        <v>0.01</v>
      </c>
      <c r="E19">
        <v>0.02</v>
      </c>
      <c r="F19">
        <v>0.03</v>
      </c>
      <c r="G19">
        <v>0.04</v>
      </c>
      <c r="H19">
        <v>0.05</v>
      </c>
      <c r="I19">
        <v>0.03</v>
      </c>
      <c r="J19">
        <v>0.04</v>
      </c>
      <c r="M19">
        <v>0.03</v>
      </c>
      <c r="O19" s="5">
        <v>0.03</v>
      </c>
      <c r="Q19">
        <v>0.04</v>
      </c>
      <c r="S19" s="5">
        <v>0.05</v>
      </c>
      <c r="U19">
        <v>0.06</v>
      </c>
      <c r="W19" s="5">
        <v>0.04</v>
      </c>
    </row>
    <row r="20" spans="1:23" x14ac:dyDescent="0.3">
      <c r="A20">
        <v>0.01</v>
      </c>
      <c r="B20">
        <v>0.03</v>
      </c>
      <c r="C20">
        <v>0.02</v>
      </c>
      <c r="D20">
        <v>0.05</v>
      </c>
      <c r="E20">
        <v>0.04</v>
      </c>
      <c r="F20">
        <v>0.01</v>
      </c>
      <c r="G20">
        <v>0.02</v>
      </c>
      <c r="H20">
        <v>0.11</v>
      </c>
      <c r="I20">
        <v>0.03</v>
      </c>
      <c r="J20">
        <v>0.05</v>
      </c>
      <c r="M20">
        <v>0.01</v>
      </c>
      <c r="O20" s="5">
        <v>0.01</v>
      </c>
      <c r="Q20">
        <v>0.06</v>
      </c>
      <c r="S20" s="5">
        <v>0.02</v>
      </c>
      <c r="U20">
        <v>0.03</v>
      </c>
      <c r="W20" s="5">
        <v>0.04</v>
      </c>
    </row>
    <row r="21" spans="1:23" x14ac:dyDescent="0.3">
      <c r="A21">
        <v>0.01</v>
      </c>
      <c r="B21">
        <v>0.04</v>
      </c>
      <c r="C21">
        <v>0.02</v>
      </c>
      <c r="D21">
        <v>0.09</v>
      </c>
      <c r="E21">
        <v>0.02</v>
      </c>
      <c r="F21">
        <v>0.01</v>
      </c>
      <c r="G21">
        <v>0.09</v>
      </c>
      <c r="H21">
        <v>0.04</v>
      </c>
      <c r="I21">
        <v>0.05</v>
      </c>
      <c r="J21">
        <v>0.05</v>
      </c>
      <c r="M21">
        <v>0.02</v>
      </c>
      <c r="O21" s="5">
        <v>0.03</v>
      </c>
      <c r="Q21">
        <v>0.03</v>
      </c>
      <c r="S21" s="5">
        <v>0.04</v>
      </c>
      <c r="U21">
        <v>0.02</v>
      </c>
      <c r="W21" s="5">
        <v>7.0000000000000007E-2</v>
      </c>
    </row>
    <row r="22" spans="1:23" x14ac:dyDescent="0.3">
      <c r="A22">
        <v>0</v>
      </c>
      <c r="B22">
        <v>0.06</v>
      </c>
      <c r="C22">
        <v>0.02</v>
      </c>
      <c r="D22">
        <v>0.03</v>
      </c>
      <c r="E22">
        <v>0.03</v>
      </c>
      <c r="F22">
        <v>0.22</v>
      </c>
      <c r="G22">
        <v>0.02</v>
      </c>
      <c r="H22">
        <v>0.05</v>
      </c>
      <c r="I22">
        <v>0.03</v>
      </c>
      <c r="J22">
        <v>0.04</v>
      </c>
      <c r="M22">
        <v>0.05</v>
      </c>
      <c r="O22" s="5">
        <v>0.04</v>
      </c>
      <c r="Q22">
        <v>0.02</v>
      </c>
      <c r="S22" s="5">
        <v>0.05</v>
      </c>
      <c r="U22">
        <v>0.03</v>
      </c>
      <c r="W22" s="5">
        <v>0.04</v>
      </c>
    </row>
    <row r="23" spans="1:23" x14ac:dyDescent="0.3">
      <c r="A23">
        <v>0.11</v>
      </c>
      <c r="B23">
        <v>0.04</v>
      </c>
      <c r="C23">
        <v>0.03</v>
      </c>
      <c r="D23">
        <v>0.01</v>
      </c>
      <c r="E23">
        <v>0.03</v>
      </c>
      <c r="F23">
        <v>0.08</v>
      </c>
      <c r="G23">
        <v>0.02</v>
      </c>
      <c r="H23">
        <v>0.06</v>
      </c>
      <c r="I23">
        <v>0.08</v>
      </c>
      <c r="J23">
        <v>0.05</v>
      </c>
      <c r="M23">
        <v>0.03</v>
      </c>
      <c r="O23" s="5">
        <v>0.02</v>
      </c>
      <c r="Q23">
        <v>0.04</v>
      </c>
      <c r="S23" s="5">
        <v>0.11</v>
      </c>
      <c r="U23">
        <v>0.03</v>
      </c>
      <c r="W23" s="5">
        <v>0.05</v>
      </c>
    </row>
    <row r="24" spans="1:23" x14ac:dyDescent="0.3">
      <c r="B24">
        <v>0.04</v>
      </c>
      <c r="C24">
        <v>0.04</v>
      </c>
      <c r="D24">
        <v>0.04</v>
      </c>
      <c r="E24">
        <v>0.08</v>
      </c>
      <c r="F24">
        <v>0.03</v>
      </c>
      <c r="H24">
        <v>0.04</v>
      </c>
      <c r="I24">
        <v>0.03</v>
      </c>
      <c r="J24">
        <v>0.06</v>
      </c>
      <c r="M24">
        <v>0.04</v>
      </c>
      <c r="O24" s="5">
        <v>0.02</v>
      </c>
      <c r="Q24">
        <v>0.02</v>
      </c>
      <c r="S24" s="5">
        <v>0.04</v>
      </c>
      <c r="U24">
        <v>0.05</v>
      </c>
      <c r="W24" s="5">
        <v>0.05</v>
      </c>
    </row>
    <row r="25" spans="1:23" x14ac:dyDescent="0.3">
      <c r="M25">
        <v>0.06</v>
      </c>
      <c r="O25" s="5">
        <v>0.02</v>
      </c>
      <c r="Q25">
        <v>0.03</v>
      </c>
      <c r="S25" s="5">
        <v>0.05</v>
      </c>
      <c r="U25">
        <v>0.03</v>
      </c>
      <c r="W25" s="5">
        <v>0.04</v>
      </c>
    </row>
    <row r="26" spans="1:23" x14ac:dyDescent="0.3">
      <c r="M26">
        <v>0.04</v>
      </c>
      <c r="O26" s="5">
        <v>0.03</v>
      </c>
      <c r="Q26">
        <v>0.03</v>
      </c>
      <c r="S26" s="5">
        <v>0.06</v>
      </c>
      <c r="U26">
        <v>0.08</v>
      </c>
      <c r="W26" s="5">
        <v>0.05</v>
      </c>
    </row>
    <row r="27" spans="1:23" x14ac:dyDescent="0.3">
      <c r="M27">
        <v>0.04</v>
      </c>
      <c r="O27" s="5">
        <v>0.04</v>
      </c>
      <c r="Q27">
        <v>0.08</v>
      </c>
      <c r="S27" s="5">
        <v>0.04</v>
      </c>
      <c r="U27">
        <v>0.03</v>
      </c>
      <c r="W27" s="5">
        <v>0.06</v>
      </c>
    </row>
    <row r="29" spans="1:23" x14ac:dyDescent="0.3">
      <c r="A29" s="1">
        <v>3.99</v>
      </c>
      <c r="B29" s="1">
        <v>4.93</v>
      </c>
      <c r="C29" s="1">
        <v>5.54</v>
      </c>
      <c r="D29" s="1">
        <v>6</v>
      </c>
      <c r="E29" s="1">
        <v>6.52</v>
      </c>
      <c r="F29" s="1">
        <v>7</v>
      </c>
      <c r="G29" s="1">
        <v>7.41</v>
      </c>
      <c r="H29" s="1">
        <v>8</v>
      </c>
      <c r="I29" s="1">
        <v>8.36</v>
      </c>
      <c r="J29" s="1">
        <v>9</v>
      </c>
      <c r="M29">
        <f t="shared" ref="M29:W29" si="3">AVERAGE(M18:M27)</f>
        <v>3.4999999999999996E-2</v>
      </c>
      <c r="O29" s="5">
        <f t="shared" si="3"/>
        <v>2.5999999999999995E-2</v>
      </c>
      <c r="Q29">
        <f t="shared" si="3"/>
        <v>3.8000000000000006E-2</v>
      </c>
      <c r="S29" s="5">
        <f t="shared" si="3"/>
        <v>5.2000000000000005E-2</v>
      </c>
      <c r="U29">
        <f t="shared" si="3"/>
        <v>3.9E-2</v>
      </c>
      <c r="W29" s="5">
        <f t="shared" si="3"/>
        <v>4.9000000000000002E-2</v>
      </c>
    </row>
    <row r="30" spans="1:23" x14ac:dyDescent="0.3">
      <c r="A30">
        <v>931.12</v>
      </c>
      <c r="B30">
        <v>35.200000000000003</v>
      </c>
      <c r="C30">
        <v>41.64</v>
      </c>
      <c r="D30">
        <v>746.32</v>
      </c>
      <c r="E30">
        <v>31.42</v>
      </c>
      <c r="F30">
        <v>680.7</v>
      </c>
      <c r="G30">
        <v>174.59</v>
      </c>
      <c r="H30">
        <v>24.49</v>
      </c>
      <c r="I30">
        <v>111.99</v>
      </c>
      <c r="J30">
        <v>26.53</v>
      </c>
      <c r="M30">
        <f t="shared" ref="M30:W30" si="4">STDEV(M18:M27)/M14</f>
        <v>1.4189012426395369E-3</v>
      </c>
      <c r="O30" s="5">
        <f t="shared" si="4"/>
        <v>8.1328463639637771E-4</v>
      </c>
      <c r="Q30">
        <f t="shared" si="4"/>
        <v>1.7319670521789272E-3</v>
      </c>
      <c r="S30" s="5">
        <f t="shared" si="4"/>
        <v>2.86095873175231E-3</v>
      </c>
      <c r="U30">
        <f t="shared" si="4"/>
        <v>5.6396112721084721E-3</v>
      </c>
      <c r="W30" s="5">
        <f t="shared" si="4"/>
        <v>1.0095725137175208E-3</v>
      </c>
    </row>
    <row r="31" spans="1:23" x14ac:dyDescent="0.3">
      <c r="A31">
        <v>712.35</v>
      </c>
      <c r="B31">
        <v>38.99</v>
      </c>
      <c r="C31">
        <v>32.96</v>
      </c>
      <c r="D31">
        <v>1408.05</v>
      </c>
      <c r="E31">
        <v>30.19</v>
      </c>
      <c r="F31">
        <v>788.01</v>
      </c>
      <c r="G31">
        <v>262</v>
      </c>
      <c r="H31">
        <v>28.91</v>
      </c>
      <c r="I31">
        <v>250.54</v>
      </c>
      <c r="J31">
        <v>27.38</v>
      </c>
    </row>
    <row r="32" spans="1:23" x14ac:dyDescent="0.3">
      <c r="A32">
        <v>486.59</v>
      </c>
      <c r="B32">
        <v>42.81</v>
      </c>
      <c r="C32">
        <v>33.29</v>
      </c>
      <c r="D32">
        <v>1035.3900000000001</v>
      </c>
      <c r="E32">
        <v>28.89</v>
      </c>
      <c r="F32">
        <v>744.6</v>
      </c>
      <c r="G32">
        <v>959.59</v>
      </c>
      <c r="H32">
        <v>29.82</v>
      </c>
      <c r="I32">
        <v>127.15</v>
      </c>
      <c r="J32">
        <v>23.4</v>
      </c>
    </row>
    <row r="33" spans="1:23" x14ac:dyDescent="0.3">
      <c r="A33">
        <v>626.59</v>
      </c>
      <c r="B33">
        <v>40.020000000000003</v>
      </c>
      <c r="C33">
        <v>42.14</v>
      </c>
      <c r="D33">
        <v>640.33000000000004</v>
      </c>
      <c r="E33">
        <v>30.23</v>
      </c>
      <c r="F33">
        <v>901.95</v>
      </c>
      <c r="G33">
        <v>563.25</v>
      </c>
      <c r="H33">
        <v>45.86</v>
      </c>
      <c r="I33">
        <v>138.47</v>
      </c>
      <c r="J33">
        <v>23.51</v>
      </c>
      <c r="M33">
        <v>22.993936538696289</v>
      </c>
      <c r="O33" s="5">
        <v>24.726192474365234</v>
      </c>
      <c r="Q33">
        <v>20.448463439941406</v>
      </c>
      <c r="S33" s="5">
        <v>19.566518783569336</v>
      </c>
      <c r="U33">
        <v>94.22100830078125</v>
      </c>
      <c r="W33" s="5">
        <v>24.489374160766602</v>
      </c>
    </row>
    <row r="34" spans="1:23" x14ac:dyDescent="0.3">
      <c r="A34">
        <v>596.69000000000005</v>
      </c>
      <c r="B34">
        <v>37.369999999999997</v>
      </c>
      <c r="C34">
        <v>30.59</v>
      </c>
      <c r="D34">
        <v>1196.43</v>
      </c>
      <c r="E34">
        <v>15.48</v>
      </c>
      <c r="F34">
        <v>625.70000000000005</v>
      </c>
      <c r="G34">
        <v>1.68</v>
      </c>
      <c r="H34">
        <v>46.77</v>
      </c>
      <c r="I34">
        <v>100.36</v>
      </c>
      <c r="J34">
        <v>26.82</v>
      </c>
      <c r="M34">
        <v>22.83131217956543</v>
      </c>
      <c r="O34" s="5">
        <v>21.81120491027832</v>
      </c>
      <c r="Q34">
        <v>20.339521408081055</v>
      </c>
      <c r="S34" s="5">
        <v>20.105073928833008</v>
      </c>
      <c r="U34">
        <v>119.6339111328125</v>
      </c>
      <c r="W34" s="5">
        <v>23.532842636108398</v>
      </c>
    </row>
    <row r="35" spans="1:23" x14ac:dyDescent="0.3">
      <c r="A35">
        <v>838.47</v>
      </c>
      <c r="B35">
        <v>35.11</v>
      </c>
      <c r="C35">
        <v>37.909999999999997</v>
      </c>
      <c r="D35">
        <v>1183.1500000000001</v>
      </c>
      <c r="E35">
        <v>28.1</v>
      </c>
      <c r="F35">
        <v>824.12</v>
      </c>
      <c r="H35">
        <v>35.520000000000003</v>
      </c>
      <c r="I35">
        <v>132.13</v>
      </c>
      <c r="J35">
        <v>28.72</v>
      </c>
      <c r="M35">
        <v>24.280303955078125</v>
      </c>
      <c r="O35" s="5">
        <v>22.161037445068359</v>
      </c>
      <c r="Q35">
        <v>20.088584899902344</v>
      </c>
      <c r="S35" s="5">
        <v>21.264993667602539</v>
      </c>
      <c r="U35">
        <v>61.359355926513672</v>
      </c>
      <c r="W35" s="5">
        <v>22.172483444213867</v>
      </c>
    </row>
    <row r="36" spans="1:23" x14ac:dyDescent="0.3">
      <c r="A36">
        <v>710.12</v>
      </c>
      <c r="B36">
        <v>37.78</v>
      </c>
      <c r="C36">
        <v>34.18</v>
      </c>
      <c r="D36">
        <v>575.66</v>
      </c>
      <c r="E36">
        <v>25.98</v>
      </c>
      <c r="F36">
        <v>906.25</v>
      </c>
      <c r="H36">
        <v>27.76</v>
      </c>
      <c r="I36">
        <v>117.92</v>
      </c>
      <c r="J36">
        <v>21.76</v>
      </c>
      <c r="M36">
        <v>23.589553833007813</v>
      </c>
      <c r="O36" s="5">
        <v>22.820697784423828</v>
      </c>
      <c r="Q36">
        <v>22.227283477783203</v>
      </c>
      <c r="S36" s="5">
        <v>27.002643585205078</v>
      </c>
      <c r="W36" s="5">
        <v>21.151180267333984</v>
      </c>
    </row>
    <row r="37" spans="1:23" x14ac:dyDescent="0.3">
      <c r="A37">
        <v>879.57</v>
      </c>
      <c r="B37">
        <v>42.2</v>
      </c>
      <c r="C37">
        <v>31.73</v>
      </c>
      <c r="D37">
        <v>611.79999999999995</v>
      </c>
      <c r="E37">
        <v>26.85</v>
      </c>
      <c r="H37">
        <v>22.58</v>
      </c>
      <c r="I37">
        <v>197.43</v>
      </c>
      <c r="J37">
        <v>19.68</v>
      </c>
      <c r="M37">
        <v>23.302408218383789</v>
      </c>
      <c r="O37" s="5">
        <v>21.530294418334961</v>
      </c>
      <c r="Q37">
        <v>23.00914192199707</v>
      </c>
      <c r="S37" s="5">
        <v>23.598052978515625</v>
      </c>
      <c r="U37">
        <v>64.835212707519531</v>
      </c>
      <c r="W37" s="5">
        <v>20.796640396118164</v>
      </c>
    </row>
    <row r="38" spans="1:23" x14ac:dyDescent="0.3">
      <c r="A38">
        <v>886.49</v>
      </c>
      <c r="B38">
        <v>30.08</v>
      </c>
      <c r="C38">
        <v>32.74</v>
      </c>
      <c r="D38">
        <v>581.01</v>
      </c>
      <c r="E38">
        <v>29.14</v>
      </c>
      <c r="H38">
        <v>37.25</v>
      </c>
      <c r="J38">
        <v>21.16</v>
      </c>
      <c r="M38">
        <v>22.539800643920898</v>
      </c>
      <c r="O38" s="5">
        <v>22.802122116088867</v>
      </c>
      <c r="Q38">
        <v>20.285737991333008</v>
      </c>
      <c r="S38" s="5">
        <v>22.322933197021484</v>
      </c>
      <c r="U38">
        <v>89.507347106933594</v>
      </c>
      <c r="W38" s="5">
        <v>20.206878662109375</v>
      </c>
    </row>
    <row r="39" spans="1:23" x14ac:dyDescent="0.3">
      <c r="H39">
        <v>33.590000000000003</v>
      </c>
      <c r="J39">
        <v>24.59</v>
      </c>
      <c r="M39">
        <v>23.515985488891602</v>
      </c>
      <c r="O39" s="5">
        <v>22.594722747802734</v>
      </c>
      <c r="Q39">
        <v>20.632068634033203</v>
      </c>
      <c r="S39" s="5">
        <v>21.840330123901367</v>
      </c>
      <c r="U39">
        <v>93.393363952636719</v>
      </c>
      <c r="W39" s="5">
        <v>20.046859741210938</v>
      </c>
    </row>
    <row r="40" spans="1:23" x14ac:dyDescent="0.3">
      <c r="A40">
        <f t="shared" ref="A40:J40" si="5">AVERAGE(A30:A38)</f>
        <v>740.88777777777773</v>
      </c>
      <c r="B40">
        <f t="shared" si="5"/>
        <v>37.728888888888882</v>
      </c>
      <c r="C40">
        <f t="shared" si="5"/>
        <v>35.242222222222225</v>
      </c>
      <c r="D40">
        <f t="shared" si="5"/>
        <v>886.46</v>
      </c>
      <c r="E40">
        <f t="shared" si="5"/>
        <v>27.364444444444441</v>
      </c>
      <c r="F40">
        <f t="shared" si="5"/>
        <v>781.61857142857139</v>
      </c>
      <c r="G40">
        <f t="shared" si="5"/>
        <v>392.22200000000004</v>
      </c>
      <c r="H40">
        <f t="shared" si="5"/>
        <v>33.217777777777776</v>
      </c>
      <c r="I40">
        <f t="shared" si="5"/>
        <v>146.99875</v>
      </c>
      <c r="J40">
        <f t="shared" si="5"/>
        <v>24.328888888888891</v>
      </c>
      <c r="M40">
        <v>25.140617370605469</v>
      </c>
      <c r="O40" s="5">
        <v>21.767333984375</v>
      </c>
      <c r="Q40">
        <v>20.278755187988281</v>
      </c>
      <c r="S40" s="5">
        <v>19.766025543212891</v>
      </c>
      <c r="U40">
        <v>52.682041168212891</v>
      </c>
      <c r="W40" s="5">
        <v>19.862237930297852</v>
      </c>
    </row>
    <row r="41" spans="1:23" x14ac:dyDescent="0.3">
      <c r="M41">
        <v>21.501636505126953</v>
      </c>
      <c r="O41" s="5">
        <v>21.877706527709961</v>
      </c>
      <c r="Q41">
        <v>20.57151985168457</v>
      </c>
      <c r="S41" s="5">
        <v>22.134136199951172</v>
      </c>
      <c r="W41" s="5">
        <v>19.485595703125</v>
      </c>
    </row>
    <row r="42" spans="1:23" x14ac:dyDescent="0.3">
      <c r="A42">
        <v>0.01</v>
      </c>
      <c r="B42">
        <v>0.57999999999999996</v>
      </c>
      <c r="C42">
        <v>1.4</v>
      </c>
      <c r="D42">
        <v>0.02</v>
      </c>
      <c r="E42">
        <v>0.5</v>
      </c>
      <c r="F42">
        <v>0.03</v>
      </c>
      <c r="G42">
        <v>9.43</v>
      </c>
      <c r="H42">
        <v>0.62</v>
      </c>
      <c r="I42">
        <v>0.94</v>
      </c>
      <c r="J42">
        <v>0.2</v>
      </c>
      <c r="M42">
        <v>21.501636505126953</v>
      </c>
      <c r="O42" s="5">
        <v>21.70039176940918</v>
      </c>
      <c r="Q42">
        <v>20.767936706542969</v>
      </c>
      <c r="S42" s="5">
        <v>22.754737854003906</v>
      </c>
      <c r="U42">
        <v>95.364181518554688</v>
      </c>
      <c r="W42" s="5">
        <v>19.847732543945313</v>
      </c>
    </row>
    <row r="43" spans="1:23" x14ac:dyDescent="0.3">
      <c r="A43">
        <v>0.14000000000000001</v>
      </c>
      <c r="B43">
        <v>0.61</v>
      </c>
      <c r="C43">
        <v>0.45</v>
      </c>
      <c r="D43">
        <v>0.56000000000000005</v>
      </c>
      <c r="E43">
        <v>0.48</v>
      </c>
      <c r="F43">
        <v>0.1</v>
      </c>
      <c r="G43">
        <v>1.92</v>
      </c>
      <c r="H43">
        <v>0.74</v>
      </c>
      <c r="I43">
        <v>7.2</v>
      </c>
      <c r="J43">
        <v>0.44</v>
      </c>
      <c r="O43" s="5">
        <v>21.70039176940918</v>
      </c>
      <c r="Q43">
        <v>20.767936706542969</v>
      </c>
    </row>
    <row r="44" spans="1:23" x14ac:dyDescent="0.3">
      <c r="A44">
        <v>0.06</v>
      </c>
      <c r="B44">
        <v>0.63</v>
      </c>
      <c r="C44">
        <v>0.54</v>
      </c>
      <c r="D44">
        <v>1.1100000000000001</v>
      </c>
      <c r="E44">
        <v>0.74</v>
      </c>
      <c r="F44">
        <v>0.06</v>
      </c>
      <c r="G44">
        <v>7.66</v>
      </c>
      <c r="H44">
        <v>0.55000000000000004</v>
      </c>
      <c r="I44">
        <v>0.86</v>
      </c>
      <c r="J44">
        <v>0.25</v>
      </c>
    </row>
    <row r="45" spans="1:23" x14ac:dyDescent="0.3">
      <c r="A45">
        <v>0.05</v>
      </c>
      <c r="B45">
        <v>0.6</v>
      </c>
      <c r="C45">
        <v>0.86</v>
      </c>
      <c r="D45">
        <v>0.15</v>
      </c>
      <c r="E45">
        <v>0.5</v>
      </c>
      <c r="F45">
        <v>0.05</v>
      </c>
      <c r="G45">
        <v>13.75</v>
      </c>
      <c r="H45">
        <v>1.57</v>
      </c>
      <c r="I45">
        <v>1.29</v>
      </c>
      <c r="J45">
        <v>0.23</v>
      </c>
      <c r="M45">
        <f t="shared" ref="M45:W45" si="6">AVERAGE(M33:M42)</f>
        <v>23.119719123840333</v>
      </c>
      <c r="O45" s="5">
        <f t="shared" si="6"/>
        <v>22.379170417785645</v>
      </c>
      <c r="Q45">
        <f t="shared" si="6"/>
        <v>20.864901351928712</v>
      </c>
      <c r="S45" s="5">
        <f t="shared" si="6"/>
        <v>22.03554458618164</v>
      </c>
      <c r="U45">
        <f t="shared" si="6"/>
        <v>83.874552726745605</v>
      </c>
      <c r="W45" s="5">
        <f t="shared" si="6"/>
        <v>21.159182548522949</v>
      </c>
    </row>
    <row r="46" spans="1:23" x14ac:dyDescent="0.3">
      <c r="A46">
        <v>0.13</v>
      </c>
      <c r="B46">
        <v>0.66</v>
      </c>
      <c r="C46">
        <v>0.98</v>
      </c>
      <c r="D46">
        <v>0.08</v>
      </c>
      <c r="E46">
        <v>0.02</v>
      </c>
      <c r="F46">
        <v>0.01</v>
      </c>
      <c r="G46">
        <v>0.88</v>
      </c>
      <c r="H46">
        <v>0.78</v>
      </c>
      <c r="I46">
        <v>0.62</v>
      </c>
      <c r="J46">
        <v>0.36</v>
      </c>
      <c r="M46">
        <f t="shared" ref="M46:W46" si="7">STDEV(M33:M43)</f>
        <v>1.1310674336464681</v>
      </c>
      <c r="O46" s="5">
        <f t="shared" si="7"/>
        <v>0.92330777290635424</v>
      </c>
      <c r="Q46">
        <f t="shared" si="7"/>
        <v>0.91341093602236401</v>
      </c>
      <c r="S46" s="5">
        <f t="shared" si="7"/>
        <v>2.1941446291409941</v>
      </c>
      <c r="U46">
        <f t="shared" si="7"/>
        <v>22.304810175214005</v>
      </c>
      <c r="W46" s="5">
        <f t="shared" si="7"/>
        <v>1.7071653583164088</v>
      </c>
    </row>
    <row r="47" spans="1:23" x14ac:dyDescent="0.3">
      <c r="A47">
        <v>0.01</v>
      </c>
      <c r="B47">
        <v>0.84</v>
      </c>
      <c r="C47">
        <v>0.62</v>
      </c>
      <c r="D47">
        <v>0.01</v>
      </c>
      <c r="E47">
        <v>0.27</v>
      </c>
      <c r="F47">
        <v>0.18</v>
      </c>
      <c r="G47">
        <v>0.71</v>
      </c>
      <c r="H47">
        <v>0.61</v>
      </c>
      <c r="I47">
        <v>0.99</v>
      </c>
      <c r="J47">
        <v>0.41</v>
      </c>
    </row>
    <row r="48" spans="1:23" x14ac:dyDescent="0.3">
      <c r="A48">
        <v>0.02</v>
      </c>
      <c r="B48">
        <v>1.35</v>
      </c>
      <c r="C48">
        <v>0.54</v>
      </c>
      <c r="D48">
        <v>0.06</v>
      </c>
      <c r="E48">
        <v>0.52</v>
      </c>
      <c r="F48">
        <v>0.1</v>
      </c>
      <c r="H48">
        <v>0.65</v>
      </c>
      <c r="I48">
        <v>0.76</v>
      </c>
      <c r="J48">
        <v>0.34</v>
      </c>
      <c r="M48">
        <v>0.27550357580184937</v>
      </c>
      <c r="O48" s="5">
        <v>0.26472568511962891</v>
      </c>
      <c r="Q48">
        <v>0.24453583359718323</v>
      </c>
      <c r="S48" s="5">
        <v>0.23239454627037048</v>
      </c>
      <c r="U48">
        <v>0.35836860537528992</v>
      </c>
      <c r="W48" s="5">
        <v>0.13425146043300629</v>
      </c>
    </row>
    <row r="49" spans="1:23" x14ac:dyDescent="0.3">
      <c r="A49">
        <v>0.01</v>
      </c>
      <c r="B49">
        <v>0.64</v>
      </c>
      <c r="C49">
        <v>0.52</v>
      </c>
      <c r="D49">
        <v>0.03</v>
      </c>
      <c r="E49">
        <v>0.37</v>
      </c>
      <c r="F49">
        <v>0.03</v>
      </c>
      <c r="H49">
        <v>0.46</v>
      </c>
      <c r="I49">
        <v>1.49</v>
      </c>
      <c r="J49">
        <v>0.21</v>
      </c>
      <c r="M49">
        <v>0.27451273798942566</v>
      </c>
      <c r="O49" s="5">
        <v>0.25211474299430847</v>
      </c>
      <c r="Q49">
        <v>0.24619364738464355</v>
      </c>
      <c r="S49" s="5">
        <v>0.22923621535301208</v>
      </c>
      <c r="U49">
        <v>0.3882753849029541</v>
      </c>
      <c r="W49" s="5">
        <v>0.1997324675321579</v>
      </c>
    </row>
    <row r="50" spans="1:23" x14ac:dyDescent="0.3">
      <c r="A50">
        <v>0.06</v>
      </c>
      <c r="B50">
        <v>0.47</v>
      </c>
      <c r="C50">
        <v>0.51</v>
      </c>
      <c r="D50">
        <v>0.06</v>
      </c>
      <c r="E50">
        <v>0.52</v>
      </c>
      <c r="H50">
        <v>0.65</v>
      </c>
      <c r="J50">
        <v>0.24</v>
      </c>
      <c r="M50">
        <v>0.27636545896530151</v>
      </c>
      <c r="O50" s="5">
        <v>0.24976672232151031</v>
      </c>
      <c r="Q50">
        <v>0.22497841715812683</v>
      </c>
      <c r="S50" s="5">
        <v>0.23530547320842743</v>
      </c>
      <c r="U50">
        <v>0.46122470498085022</v>
      </c>
      <c r="W50" s="5">
        <v>0.16912597417831421</v>
      </c>
    </row>
    <row r="51" spans="1:23" x14ac:dyDescent="0.3">
      <c r="J51">
        <v>0.28999999999999998</v>
      </c>
      <c r="M51">
        <v>0.27120485901832581</v>
      </c>
      <c r="O51" s="5">
        <v>0.25756391882896423</v>
      </c>
      <c r="Q51">
        <v>0.24657049775123596</v>
      </c>
      <c r="S51" s="5">
        <v>0.26125708222389221</v>
      </c>
      <c r="W51" s="5">
        <v>0.15621525049209595</v>
      </c>
    </row>
    <row r="52" spans="1:23" x14ac:dyDescent="0.3">
      <c r="M52">
        <v>0.26486638188362122</v>
      </c>
      <c r="O52" s="5">
        <v>0.23691911995410919</v>
      </c>
      <c r="Q52">
        <v>0.25469803810119629</v>
      </c>
      <c r="S52" s="5">
        <v>0.2564752995967865</v>
      </c>
      <c r="U52">
        <v>0.43614843487739563</v>
      </c>
      <c r="W52" s="5">
        <v>0.20826500654220581</v>
      </c>
    </row>
    <row r="53" spans="1:23" x14ac:dyDescent="0.3">
      <c r="A53">
        <f>(AVERAGE(A42:A52))^0.5/A40</f>
        <v>3.1493748490924557E-4</v>
      </c>
      <c r="B53">
        <f t="shared" ref="B53:J53" si="8">(AVERAGE(B42:B52))^0.5/B40</f>
        <v>2.2315934044613777E-2</v>
      </c>
      <c r="C53">
        <f t="shared" si="8"/>
        <v>2.3965305743085807E-2</v>
      </c>
      <c r="D53">
        <f t="shared" si="8"/>
        <v>5.4231456587084043E-4</v>
      </c>
      <c r="E53">
        <f t="shared" si="8"/>
        <v>2.4117658607954361E-2</v>
      </c>
      <c r="F53">
        <f t="shared" si="8"/>
        <v>3.384964748507609E-4</v>
      </c>
      <c r="G53">
        <f t="shared" si="8"/>
        <v>6.1003646475747911E-3</v>
      </c>
      <c r="H53">
        <f t="shared" si="8"/>
        <v>2.583835935827616E-2</v>
      </c>
      <c r="I53">
        <f t="shared" si="8"/>
        <v>9.0473123603230544E-3</v>
      </c>
      <c r="J53">
        <f t="shared" si="8"/>
        <v>2.2400409086764415E-2</v>
      </c>
      <c r="M53">
        <v>0.26180818676948547</v>
      </c>
      <c r="O53" s="5">
        <v>0.25336641073226929</v>
      </c>
      <c r="Q53">
        <v>0.21464985609054565</v>
      </c>
      <c r="S53" s="5">
        <v>0.24410995841026306</v>
      </c>
      <c r="U53">
        <v>0.33394080400466919</v>
      </c>
      <c r="W53" s="5">
        <v>0.20125953853130341</v>
      </c>
    </row>
    <row r="54" spans="1:23" x14ac:dyDescent="0.3">
      <c r="M54">
        <v>0.26107576489448547</v>
      </c>
      <c r="O54" s="5">
        <v>0.25315883755683899</v>
      </c>
      <c r="Q54">
        <v>0.21727214753627777</v>
      </c>
      <c r="S54" s="5">
        <v>0.25763130187988281</v>
      </c>
      <c r="U54">
        <v>0.36974313855171204</v>
      </c>
      <c r="W54" s="5">
        <v>0.16832499206066132</v>
      </c>
    </row>
    <row r="55" spans="1:23" x14ac:dyDescent="0.3">
      <c r="M55">
        <v>0.27646917104721069</v>
      </c>
      <c r="O55" s="5">
        <v>0.2376740574836731</v>
      </c>
      <c r="Q55">
        <v>0.21210682392120361</v>
      </c>
      <c r="S55" s="5">
        <v>0.21168707311153412</v>
      </c>
      <c r="U55">
        <v>0.45376738905906677</v>
      </c>
      <c r="W55" s="5">
        <v>0.15453661978244781</v>
      </c>
    </row>
    <row r="56" spans="1:23" x14ac:dyDescent="0.3">
      <c r="A56">
        <v>1682.0760498046875</v>
      </c>
      <c r="B56">
        <v>22.993936538696289</v>
      </c>
      <c r="C56">
        <v>24.726192474365234</v>
      </c>
      <c r="D56">
        <v>738.34002685546875</v>
      </c>
      <c r="E56">
        <v>20.448463439941406</v>
      </c>
      <c r="F56">
        <v>812.21063232421875</v>
      </c>
      <c r="G56">
        <v>34.983085632324219</v>
      </c>
      <c r="H56">
        <v>19.566518783569336</v>
      </c>
      <c r="I56">
        <v>94.22100830078125</v>
      </c>
      <c r="J56">
        <v>24.489374160766602</v>
      </c>
      <c r="M56">
        <v>0.25253763794898987</v>
      </c>
      <c r="O56" s="5">
        <v>0.24027450382709503</v>
      </c>
      <c r="Q56">
        <v>0.22317379713058472</v>
      </c>
      <c r="S56" s="5">
        <v>0.23600798845291138</v>
      </c>
      <c r="W56" s="5">
        <v>0.16649304330348969</v>
      </c>
    </row>
    <row r="57" spans="1:23" x14ac:dyDescent="0.3">
      <c r="A57">
        <v>929.8565673828125</v>
      </c>
      <c r="B57">
        <v>22.83131217956543</v>
      </c>
      <c r="C57">
        <v>21.81120491027832</v>
      </c>
      <c r="D57">
        <v>960.23944091796875</v>
      </c>
      <c r="E57">
        <v>20.339521408081055</v>
      </c>
      <c r="F57">
        <v>957.7640380859375</v>
      </c>
      <c r="G57">
        <v>61781.08984375</v>
      </c>
      <c r="H57">
        <v>20.105073928833008</v>
      </c>
      <c r="I57">
        <v>119.6339111328125</v>
      </c>
      <c r="J57">
        <v>23.532842636108398</v>
      </c>
      <c r="M57">
        <v>0.25253763794898987</v>
      </c>
      <c r="O57" s="5">
        <v>0.24199719727039337</v>
      </c>
      <c r="Q57">
        <v>0.21255224943161011</v>
      </c>
      <c r="S57" s="5">
        <v>0.25879636406898499</v>
      </c>
      <c r="U57">
        <v>0.34703326225280762</v>
      </c>
      <c r="W57" s="5">
        <v>0.18504136800765991</v>
      </c>
    </row>
    <row r="58" spans="1:23" x14ac:dyDescent="0.3">
      <c r="A58">
        <v>772.43695068359375</v>
      </c>
      <c r="B58">
        <v>24.280303955078125</v>
      </c>
      <c r="C58">
        <v>22.161037445068359</v>
      </c>
      <c r="D58">
        <v>896.64935302734375</v>
      </c>
      <c r="E58">
        <v>20.088584899902344</v>
      </c>
      <c r="F58">
        <v>1041.0997314453125</v>
      </c>
      <c r="G58">
        <v>206635.75</v>
      </c>
      <c r="H58">
        <v>21.264993667602539</v>
      </c>
      <c r="I58">
        <v>61.359355926513672</v>
      </c>
      <c r="J58">
        <v>22.172483444213867</v>
      </c>
    </row>
    <row r="59" spans="1:23" x14ac:dyDescent="0.3">
      <c r="A59">
        <v>964.923095703125</v>
      </c>
      <c r="B59">
        <v>23.589553833007813</v>
      </c>
      <c r="C59">
        <v>22.820697784423828</v>
      </c>
      <c r="D59">
        <v>968.5799560546875</v>
      </c>
      <c r="E59">
        <v>22.227283477783203</v>
      </c>
      <c r="F59">
        <v>861.558837890625</v>
      </c>
      <c r="G59">
        <v>111505.8515625</v>
      </c>
      <c r="H59">
        <v>27.002643585205078</v>
      </c>
      <c r="I59">
        <v>230.75370788574219</v>
      </c>
      <c r="J59">
        <v>21.151180267333984</v>
      </c>
      <c r="M59">
        <f t="shared" ref="M59:W59" si="9">AVERAGE(M48:M57)</f>
        <v>0.26668814122676848</v>
      </c>
      <c r="O59" s="5">
        <f t="shared" si="9"/>
        <v>0.24875611960887908</v>
      </c>
      <c r="Q59">
        <f t="shared" si="9"/>
        <v>0.22967313081026078</v>
      </c>
      <c r="S59" s="5">
        <f t="shared" si="9"/>
        <v>0.24229013025760651</v>
      </c>
      <c r="U59">
        <f t="shared" si="9"/>
        <v>0.39356271550059319</v>
      </c>
      <c r="W59" s="5">
        <f t="shared" si="9"/>
        <v>0.17432457208633423</v>
      </c>
    </row>
    <row r="60" spans="1:23" x14ac:dyDescent="0.3">
      <c r="A60">
        <v>5223.18017578125</v>
      </c>
      <c r="B60">
        <v>23.302408218383789</v>
      </c>
      <c r="C60">
        <v>21.530294418334961</v>
      </c>
      <c r="D60">
        <v>978.17120361328125</v>
      </c>
      <c r="E60">
        <v>23.00914192199707</v>
      </c>
      <c r="F60">
        <v>1051.069091796875</v>
      </c>
      <c r="G60">
        <v>147069.078125</v>
      </c>
      <c r="H60">
        <v>23.598052978515625</v>
      </c>
      <c r="I60">
        <v>64.835212707519531</v>
      </c>
      <c r="J60">
        <v>20.796640396118164</v>
      </c>
      <c r="M60">
        <f t="shared" ref="M60:W60" si="10">STDEV(M48:M57)</f>
        <v>9.4737120528844369E-3</v>
      </c>
      <c r="O60" s="5">
        <f t="shared" si="10"/>
        <v>9.2261237038249733E-3</v>
      </c>
      <c r="Q60">
        <f t="shared" si="10"/>
        <v>1.6502723537505468E-2</v>
      </c>
      <c r="S60" s="5">
        <f t="shared" si="10"/>
        <v>1.6211136416321905E-2</v>
      </c>
      <c r="U60">
        <f t="shared" si="10"/>
        <v>5.0099910011180505E-2</v>
      </c>
      <c r="W60" s="5">
        <f t="shared" si="10"/>
        <v>2.3775745018318663E-2</v>
      </c>
    </row>
    <row r="61" spans="1:23" x14ac:dyDescent="0.3">
      <c r="A61">
        <v>1925.3548583984375</v>
      </c>
      <c r="B61">
        <v>22.539800643920898</v>
      </c>
      <c r="C61">
        <v>22.802122116088867</v>
      </c>
      <c r="D61">
        <v>1702.2569580078125</v>
      </c>
      <c r="E61">
        <v>20.285737991333008</v>
      </c>
      <c r="F61">
        <v>2369.85009765625</v>
      </c>
      <c r="G61">
        <v>173211.78125</v>
      </c>
      <c r="H61">
        <v>22.322933197021484</v>
      </c>
      <c r="I61">
        <v>89.507347106933594</v>
      </c>
      <c r="J61">
        <v>20.206878662109375</v>
      </c>
    </row>
    <row r="62" spans="1:23" x14ac:dyDescent="0.3">
      <c r="A62">
        <v>3328.323974609375</v>
      </c>
      <c r="B62">
        <v>23.515985488891602</v>
      </c>
      <c r="C62">
        <v>22.594722747802734</v>
      </c>
      <c r="D62">
        <v>2296.599609375</v>
      </c>
      <c r="E62">
        <v>20.632068634033203</v>
      </c>
      <c r="F62">
        <v>1267.352294921875</v>
      </c>
      <c r="G62">
        <v>131672.84375</v>
      </c>
      <c r="H62">
        <v>21.840330123901367</v>
      </c>
      <c r="I62">
        <v>93.393363952636719</v>
      </c>
      <c r="J62">
        <v>20.046859741210938</v>
      </c>
    </row>
    <row r="63" spans="1:23" x14ac:dyDescent="0.3">
      <c r="A63">
        <v>2690.059814453125</v>
      </c>
      <c r="B63">
        <v>25.140617370605469</v>
      </c>
      <c r="C63">
        <v>21.767333984375</v>
      </c>
      <c r="D63">
        <v>2221.5302734375</v>
      </c>
      <c r="E63">
        <v>20.278755187988281</v>
      </c>
      <c r="F63">
        <v>905.4857177734375</v>
      </c>
      <c r="G63">
        <v>33383.48046875</v>
      </c>
      <c r="H63">
        <v>19.766025543212891</v>
      </c>
      <c r="I63">
        <v>52.682041168212891</v>
      </c>
      <c r="J63">
        <v>19.862237930297852</v>
      </c>
    </row>
    <row r="64" spans="1:23" x14ac:dyDescent="0.3">
      <c r="A64">
        <v>2236.9609375</v>
      </c>
      <c r="B64">
        <v>21.501636505126953</v>
      </c>
      <c r="C64">
        <v>21.877706527709961</v>
      </c>
      <c r="D64">
        <v>2933.664794921875</v>
      </c>
      <c r="E64">
        <v>20.57151985168457</v>
      </c>
      <c r="F64">
        <v>1002.5828857421875</v>
      </c>
      <c r="G64">
        <v>14.412623405456543</v>
      </c>
      <c r="H64">
        <v>22.134136199951172</v>
      </c>
      <c r="I64">
        <v>149.82807922363281</v>
      </c>
      <c r="J64">
        <v>19.485595703125</v>
      </c>
    </row>
    <row r="65" spans="1:10" x14ac:dyDescent="0.3">
      <c r="A65">
        <v>66.162445068359375</v>
      </c>
      <c r="B65">
        <v>21.501636505126953</v>
      </c>
      <c r="C65">
        <v>21.70039176940918</v>
      </c>
      <c r="D65">
        <v>3236.96923828125</v>
      </c>
      <c r="E65">
        <v>20.767936706542969</v>
      </c>
      <c r="F65">
        <v>1170.2113037109375</v>
      </c>
      <c r="G65">
        <v>136092.984375</v>
      </c>
      <c r="H65">
        <v>22.754737854003906</v>
      </c>
      <c r="I65">
        <v>95.364181518554688</v>
      </c>
      <c r="J65">
        <v>19.847732543945313</v>
      </c>
    </row>
    <row r="66" spans="1:10" x14ac:dyDescent="0.3">
      <c r="C66">
        <v>21.70039176940918</v>
      </c>
      <c r="D66">
        <v>3236.96923828125</v>
      </c>
      <c r="E66">
        <v>20.767936706542969</v>
      </c>
      <c r="F66">
        <v>1170.2113037109375</v>
      </c>
    </row>
    <row r="68" spans="1:10" x14ac:dyDescent="0.3">
      <c r="A68">
        <f>AVERAGE(A56:A65)</f>
        <v>1981.9334869384766</v>
      </c>
      <c r="B68">
        <f t="shared" ref="B68:J68" si="11">AVERAGE(B56:B65)</f>
        <v>23.119719123840333</v>
      </c>
      <c r="C68">
        <f t="shared" si="11"/>
        <v>22.379170417785645</v>
      </c>
      <c r="D68">
        <f t="shared" si="11"/>
        <v>1693.3000854492188</v>
      </c>
      <c r="E68">
        <f t="shared" si="11"/>
        <v>20.864901351928712</v>
      </c>
      <c r="F68">
        <f t="shared" si="11"/>
        <v>1143.9184631347657</v>
      </c>
      <c r="G68">
        <f t="shared" si="11"/>
        <v>100140.22550840378</v>
      </c>
      <c r="H68">
        <f t="shared" si="11"/>
        <v>22.03554458618164</v>
      </c>
      <c r="I68">
        <f t="shared" si="11"/>
        <v>105.15782089233399</v>
      </c>
      <c r="J68">
        <f t="shared" si="11"/>
        <v>21.159182548522949</v>
      </c>
    </row>
    <row r="70" spans="1:10" x14ac:dyDescent="0.3">
      <c r="A70">
        <v>3.7580540180206299</v>
      </c>
      <c r="B70">
        <v>0.27550357580184937</v>
      </c>
      <c r="C70">
        <v>0.26472568511962891</v>
      </c>
      <c r="D70">
        <v>0.30574816465377808</v>
      </c>
      <c r="E70">
        <v>0.24453583359718323</v>
      </c>
      <c r="F70">
        <v>0.30315527319908142</v>
      </c>
      <c r="G70">
        <v>2.1498908996582031</v>
      </c>
      <c r="H70">
        <v>0.23239454627037048</v>
      </c>
      <c r="I70">
        <v>0.35836860537528992</v>
      </c>
      <c r="J70">
        <v>0.13425146043300629</v>
      </c>
    </row>
    <row r="71" spans="1:10" x14ac:dyDescent="0.3">
      <c r="A71">
        <v>0.29223167896270752</v>
      </c>
      <c r="B71">
        <v>0.27451273798942566</v>
      </c>
      <c r="C71">
        <v>0.25211474299430847</v>
      </c>
      <c r="D71">
        <v>0.35165610909461975</v>
      </c>
      <c r="E71">
        <v>0.24619364738464355</v>
      </c>
      <c r="F71">
        <v>0.24121244251728058</v>
      </c>
      <c r="G71">
        <v>0.75266647338867188</v>
      </c>
      <c r="H71">
        <v>0.22923621535301208</v>
      </c>
      <c r="I71">
        <v>0.3882753849029541</v>
      </c>
      <c r="J71">
        <v>0.1997324675321579</v>
      </c>
    </row>
    <row r="72" spans="1:10" x14ac:dyDescent="0.3">
      <c r="A72">
        <v>0.45347145199775696</v>
      </c>
      <c r="B72">
        <v>0.27636545896530151</v>
      </c>
      <c r="C72">
        <v>0.24976672232151031</v>
      </c>
      <c r="D72">
        <v>0.67975461483001709</v>
      </c>
      <c r="E72">
        <v>0.22497841715812683</v>
      </c>
      <c r="F72">
        <v>5.2397496998310089E-2</v>
      </c>
      <c r="G72">
        <v>1.9307682514190674</v>
      </c>
      <c r="H72">
        <v>0.23530547320842743</v>
      </c>
      <c r="I72">
        <v>0.46122470498085022</v>
      </c>
      <c r="J72">
        <v>0.16912597417831421</v>
      </c>
    </row>
    <row r="73" spans="1:10" x14ac:dyDescent="0.3">
      <c r="A73">
        <v>0.23151394724845886</v>
      </c>
      <c r="B73">
        <v>0.27120485901832581</v>
      </c>
      <c r="C73">
        <v>0.25756391882896423</v>
      </c>
      <c r="D73">
        <v>3.7935573607683182E-2</v>
      </c>
      <c r="E73">
        <v>0.24657049775123596</v>
      </c>
      <c r="F73">
        <v>0.55976760387420654</v>
      </c>
      <c r="G73">
        <v>0.6528092622756958</v>
      </c>
      <c r="H73">
        <v>0.26125708222389221</v>
      </c>
      <c r="I73">
        <v>0.44717955589294434</v>
      </c>
      <c r="J73">
        <v>0.15621525049209595</v>
      </c>
    </row>
    <row r="74" spans="1:10" x14ac:dyDescent="0.3">
      <c r="A74">
        <v>146.84211730957031</v>
      </c>
      <c r="B74">
        <v>0.26486638188362122</v>
      </c>
      <c r="C74">
        <v>0.23691911995410919</v>
      </c>
      <c r="D74">
        <v>0.37672838568687439</v>
      </c>
      <c r="E74">
        <v>0.25469803810119629</v>
      </c>
      <c r="F74">
        <v>0.21265402436256409</v>
      </c>
      <c r="G74">
        <v>0.25716820359230042</v>
      </c>
      <c r="H74">
        <v>0.2564752995967865</v>
      </c>
      <c r="I74">
        <v>0.43614843487739563</v>
      </c>
      <c r="J74">
        <v>0.20826500654220581</v>
      </c>
    </row>
    <row r="75" spans="1:10" x14ac:dyDescent="0.3">
      <c r="A75">
        <v>8.3545236587524414</v>
      </c>
      <c r="B75">
        <v>0.26180818676948547</v>
      </c>
      <c r="C75">
        <v>0.25336641073226929</v>
      </c>
      <c r="D75">
        <v>1.807618260383606</v>
      </c>
      <c r="E75">
        <v>0.21464985609054565</v>
      </c>
      <c r="F75">
        <v>30.103649139404297</v>
      </c>
      <c r="G75">
        <v>6.8341431617736816</v>
      </c>
      <c r="H75">
        <v>0.24410995841026306</v>
      </c>
      <c r="I75">
        <v>0.33394080400466919</v>
      </c>
      <c r="J75">
        <v>0.20125953853130341</v>
      </c>
    </row>
    <row r="76" spans="1:10" x14ac:dyDescent="0.3">
      <c r="A76">
        <v>50.988441467285156</v>
      </c>
      <c r="B76">
        <v>0.26107576489448547</v>
      </c>
      <c r="C76">
        <v>0.25315883755683899</v>
      </c>
      <c r="D76">
        <v>23.186140060424805</v>
      </c>
      <c r="E76">
        <v>0.21727214753627777</v>
      </c>
      <c r="F76">
        <v>5.0386557579040527</v>
      </c>
      <c r="G76">
        <v>0.17695365846157074</v>
      </c>
      <c r="H76">
        <v>0.25763130187988281</v>
      </c>
      <c r="I76">
        <v>0.36974313855171204</v>
      </c>
      <c r="J76">
        <v>0.16832499206066132</v>
      </c>
    </row>
    <row r="77" spans="1:10" x14ac:dyDescent="0.3">
      <c r="A77">
        <v>19.285612106323242</v>
      </c>
      <c r="B77">
        <v>0.27646917104721069</v>
      </c>
      <c r="C77">
        <v>0.2376740574836731</v>
      </c>
      <c r="D77">
        <v>33.056896209716797</v>
      </c>
      <c r="E77">
        <v>0.21210682392120361</v>
      </c>
      <c r="F77">
        <v>0.14080166816711426</v>
      </c>
      <c r="G77">
        <v>0.78708714246749878</v>
      </c>
      <c r="H77">
        <v>0.21168707311153412</v>
      </c>
      <c r="I77">
        <v>0.45376738905906677</v>
      </c>
      <c r="J77">
        <v>0.15453661978244781</v>
      </c>
    </row>
    <row r="78" spans="1:10" x14ac:dyDescent="0.3">
      <c r="A78">
        <v>3.1422948837280273</v>
      </c>
      <c r="B78">
        <v>0.25253763794898987</v>
      </c>
      <c r="C78">
        <v>0.24027450382709503</v>
      </c>
      <c r="D78">
        <v>60.557201385498047</v>
      </c>
      <c r="E78">
        <v>0.22317379713058472</v>
      </c>
      <c r="F78">
        <v>0.14559634029865265</v>
      </c>
      <c r="G78">
        <v>1.9179587364196777</v>
      </c>
      <c r="H78">
        <v>0.23600798845291138</v>
      </c>
      <c r="I78">
        <v>0.36971268057823181</v>
      </c>
      <c r="J78">
        <v>0.16649304330348969</v>
      </c>
    </row>
    <row r="79" spans="1:10" x14ac:dyDescent="0.3">
      <c r="A79">
        <v>32.100162506103516</v>
      </c>
      <c r="B79">
        <v>0.25253763794898987</v>
      </c>
      <c r="C79">
        <v>0.24199719727039337</v>
      </c>
      <c r="D79">
        <v>73.101402282714844</v>
      </c>
      <c r="E79">
        <v>0.21255224943161011</v>
      </c>
      <c r="F79">
        <v>0.75077253580093384</v>
      </c>
      <c r="G79">
        <v>0.12073328346014023</v>
      </c>
      <c r="H79">
        <v>0.25879636406898499</v>
      </c>
      <c r="I79">
        <v>0.34703326225280762</v>
      </c>
      <c r="J79">
        <v>0.18504136800765991</v>
      </c>
    </row>
    <row r="81" spans="1:10" x14ac:dyDescent="0.3">
      <c r="A81">
        <f>AVERAGE(A70:A79)</f>
        <v>26.544842302799225</v>
      </c>
      <c r="B81">
        <f t="shared" ref="B81:J81" si="12">AVERAGE(B70:B79)</f>
        <v>0.26668814122676848</v>
      </c>
      <c r="C81">
        <f t="shared" si="12"/>
        <v>0.24875611960887908</v>
      </c>
      <c r="D81">
        <f t="shared" si="12"/>
        <v>19.346108104661106</v>
      </c>
      <c r="E81">
        <f t="shared" si="12"/>
        <v>0.22967313081026078</v>
      </c>
      <c r="F81">
        <f t="shared" si="12"/>
        <v>3.7548662282526495</v>
      </c>
      <c r="G81">
        <f t="shared" si="12"/>
        <v>1.5580179072916507</v>
      </c>
      <c r="H81">
        <f t="shared" si="12"/>
        <v>0.24229013025760651</v>
      </c>
      <c r="I81">
        <f t="shared" si="12"/>
        <v>0.39653939604759214</v>
      </c>
      <c r="J81">
        <f t="shared" si="12"/>
        <v>0.17432457208633423</v>
      </c>
    </row>
    <row r="84" spans="1:10" x14ac:dyDescent="0.3">
      <c r="B84" s="3">
        <v>4.93</v>
      </c>
      <c r="C84" s="3">
        <v>7</v>
      </c>
      <c r="D84" s="3">
        <v>8</v>
      </c>
    </row>
    <row r="85" spans="1:10" x14ac:dyDescent="0.3">
      <c r="B85">
        <v>3.57</v>
      </c>
      <c r="C85">
        <v>11.57</v>
      </c>
      <c r="D85">
        <v>7.97</v>
      </c>
    </row>
    <row r="86" spans="1:10" x14ac:dyDescent="0.3">
      <c r="B86">
        <v>0.21</v>
      </c>
      <c r="C86">
        <v>7.46</v>
      </c>
      <c r="D86">
        <v>9.9499999999999993</v>
      </c>
    </row>
    <row r="87" spans="1:10" x14ac:dyDescent="0.3">
      <c r="B87">
        <v>2.14</v>
      </c>
      <c r="C87">
        <v>8.3000000000000007</v>
      </c>
      <c r="D87">
        <v>13.41</v>
      </c>
    </row>
    <row r="88" spans="1:10" x14ac:dyDescent="0.3">
      <c r="B88">
        <v>4.08</v>
      </c>
      <c r="C88">
        <v>9.64</v>
      </c>
      <c r="D88">
        <v>12.56</v>
      </c>
    </row>
    <row r="89" spans="1:10" x14ac:dyDescent="0.3">
      <c r="B89">
        <v>4.17</v>
      </c>
      <c r="C89">
        <v>12.43</v>
      </c>
      <c r="D89">
        <v>8.74</v>
      </c>
    </row>
    <row r="90" spans="1:10" x14ac:dyDescent="0.3">
      <c r="B90">
        <v>4.3</v>
      </c>
      <c r="C90">
        <v>12.13</v>
      </c>
      <c r="D90">
        <v>6.08</v>
      </c>
    </row>
    <row r="91" spans="1:10" x14ac:dyDescent="0.3">
      <c r="B91">
        <v>5.98</v>
      </c>
      <c r="C91">
        <v>9.33</v>
      </c>
      <c r="D91">
        <v>7.84</v>
      </c>
    </row>
    <row r="92" spans="1:10" x14ac:dyDescent="0.3">
      <c r="B92">
        <v>3.76</v>
      </c>
      <c r="C92">
        <v>8.9499999999999993</v>
      </c>
      <c r="D92">
        <v>9.09</v>
      </c>
    </row>
    <row r="93" spans="1:10" x14ac:dyDescent="0.3">
      <c r="B93">
        <v>5.16</v>
      </c>
      <c r="C93">
        <v>9.6999999999999993</v>
      </c>
      <c r="D93">
        <v>9.52</v>
      </c>
    </row>
    <row r="94" spans="1:10" x14ac:dyDescent="0.3">
      <c r="C94">
        <v>6.2</v>
      </c>
      <c r="D94">
        <v>10.17</v>
      </c>
    </row>
    <row r="96" spans="1:10" x14ac:dyDescent="0.3">
      <c r="A96" t="s">
        <v>0</v>
      </c>
      <c r="B96">
        <f>AVERAGE(B85:B93)</f>
        <v>3.7077777777777783</v>
      </c>
      <c r="C96">
        <f>AVERAGE(C85:C93)</f>
        <v>9.9455555555555559</v>
      </c>
      <c r="D96">
        <f>AVERAGE(D85:D93)</f>
        <v>9.4622222222222216</v>
      </c>
    </row>
    <row r="97" spans="1:4" x14ac:dyDescent="0.3">
      <c r="A97" t="s">
        <v>1</v>
      </c>
      <c r="B97">
        <f>STDEV(B85:B93)</f>
        <v>1.6840782180303975</v>
      </c>
      <c r="C97">
        <f>STDEV(C85:C93)</f>
        <v>1.7317845644819019</v>
      </c>
      <c r="D97">
        <f>STDEV(D85:D93)</f>
        <v>2.3016395122704281</v>
      </c>
    </row>
    <row r="99" spans="1:4" x14ac:dyDescent="0.3">
      <c r="A99" t="s">
        <v>2</v>
      </c>
      <c r="B99">
        <v>0.03</v>
      </c>
      <c r="C99">
        <v>0.02</v>
      </c>
      <c r="D99">
        <v>0.04</v>
      </c>
    </row>
    <row r="100" spans="1:4" x14ac:dyDescent="0.3">
      <c r="B100">
        <v>7.0000000000000007E-2</v>
      </c>
      <c r="C100">
        <v>0.08</v>
      </c>
      <c r="D100">
        <v>0.04</v>
      </c>
    </row>
    <row r="101" spans="1:4" x14ac:dyDescent="0.3">
      <c r="B101">
        <v>0.1</v>
      </c>
      <c r="C101">
        <v>0.04</v>
      </c>
      <c r="D101">
        <v>0.03</v>
      </c>
    </row>
    <row r="102" spans="1:4" x14ac:dyDescent="0.3">
      <c r="B102">
        <v>0.03</v>
      </c>
      <c r="C102">
        <v>0.03</v>
      </c>
      <c r="D102">
        <v>0.03</v>
      </c>
    </row>
    <row r="103" spans="1:4" x14ac:dyDescent="0.3">
      <c r="B103">
        <v>0.03</v>
      </c>
      <c r="C103">
        <v>0.03</v>
      </c>
      <c r="D103">
        <v>7.0000000000000007E-2</v>
      </c>
    </row>
    <row r="104" spans="1:4" x14ac:dyDescent="0.3">
      <c r="B104">
        <v>0.08</v>
      </c>
      <c r="C104">
        <v>0.03</v>
      </c>
      <c r="D104">
        <v>0.04</v>
      </c>
    </row>
    <row r="105" spans="1:4" x14ac:dyDescent="0.3">
      <c r="B105">
        <v>0.1</v>
      </c>
      <c r="C105">
        <v>0.03</v>
      </c>
      <c r="D105">
        <v>0.06</v>
      </c>
    </row>
    <row r="106" spans="1:4" x14ac:dyDescent="0.3">
      <c r="B106">
        <v>0.04</v>
      </c>
      <c r="C106">
        <v>0.04</v>
      </c>
      <c r="D106">
        <v>0.04</v>
      </c>
    </row>
    <row r="107" spans="1:4" x14ac:dyDescent="0.3">
      <c r="B107">
        <v>0.03</v>
      </c>
      <c r="C107">
        <v>0.04</v>
      </c>
      <c r="D107">
        <v>0.03</v>
      </c>
    </row>
    <row r="108" spans="1:4" x14ac:dyDescent="0.3">
      <c r="C108">
        <v>0.04</v>
      </c>
      <c r="D108">
        <v>0.03</v>
      </c>
    </row>
    <row r="109" spans="1:4" x14ac:dyDescent="0.3">
      <c r="B109">
        <f>AVERAGE(B99:B107)</f>
        <v>5.6666666666666671E-2</v>
      </c>
      <c r="C109">
        <f>AVERAGE(C99:C107)</f>
        <v>3.7777777777777771E-2</v>
      </c>
      <c r="D109">
        <f>AVERAGE(D99:D107)</f>
        <v>4.2222222222222223E-2</v>
      </c>
    </row>
    <row r="111" spans="1:4" x14ac:dyDescent="0.3">
      <c r="A111" t="s">
        <v>3</v>
      </c>
      <c r="B111">
        <v>43.569461822509766</v>
      </c>
      <c r="C111">
        <v>19.684503555297852</v>
      </c>
      <c r="D111">
        <v>20.093425750732422</v>
      </c>
    </row>
    <row r="112" spans="1:4" x14ac:dyDescent="0.3">
      <c r="B112">
        <v>18.844429016113281</v>
      </c>
      <c r="C112">
        <v>18.153892517089844</v>
      </c>
      <c r="D112">
        <v>20.75297737121582</v>
      </c>
    </row>
    <row r="113" spans="1:4" x14ac:dyDescent="0.3">
      <c r="B113">
        <v>42.192806243896484</v>
      </c>
      <c r="C113">
        <v>18.850666046142578</v>
      </c>
      <c r="D113">
        <v>26.856489181518555</v>
      </c>
    </row>
    <row r="114" spans="1:4" x14ac:dyDescent="0.3">
      <c r="B114">
        <v>26.28276252746582</v>
      </c>
      <c r="C114">
        <v>19.788797378540039</v>
      </c>
      <c r="D114">
        <v>21.572782516479492</v>
      </c>
    </row>
    <row r="115" spans="1:4" x14ac:dyDescent="0.3">
      <c r="B115">
        <v>29.509258270263672</v>
      </c>
      <c r="C115">
        <v>23.987617492675781</v>
      </c>
      <c r="D115">
        <v>20.041412353515625</v>
      </c>
    </row>
    <row r="116" spans="1:4" x14ac:dyDescent="0.3">
      <c r="B116">
        <v>29.342988967895508</v>
      </c>
      <c r="C116">
        <v>23.468441009521484</v>
      </c>
      <c r="D116">
        <v>18.935398101806641</v>
      </c>
    </row>
    <row r="117" spans="1:4" x14ac:dyDescent="0.3">
      <c r="B117">
        <v>28.000589370727539</v>
      </c>
      <c r="C117">
        <v>19.209491729736328</v>
      </c>
      <c r="D117">
        <v>20.085922241210938</v>
      </c>
    </row>
    <row r="118" spans="1:4" x14ac:dyDescent="0.3">
      <c r="B118">
        <v>26.364879608154297</v>
      </c>
      <c r="C118">
        <v>19.373571395874023</v>
      </c>
      <c r="D118">
        <v>18.969997406005859</v>
      </c>
    </row>
    <row r="119" spans="1:4" x14ac:dyDescent="0.3">
      <c r="B119">
        <v>23.949848175048828</v>
      </c>
      <c r="C119">
        <v>18.907819747924805</v>
      </c>
      <c r="D119">
        <v>18.946659088134766</v>
      </c>
    </row>
    <row r="120" spans="1:4" x14ac:dyDescent="0.3">
      <c r="C120">
        <v>17.990636825561523</v>
      </c>
      <c r="D120">
        <v>18.770484924316406</v>
      </c>
    </row>
    <row r="122" spans="1:4" x14ac:dyDescent="0.3">
      <c r="A122" t="s">
        <v>0</v>
      </c>
      <c r="B122">
        <f>AVERAGE(B111:B119)</f>
        <v>29.784113778008354</v>
      </c>
      <c r="C122">
        <f>AVERAGE(C111:C119)</f>
        <v>20.158311208089192</v>
      </c>
      <c r="D122">
        <f>AVERAGE(D111:D119)</f>
        <v>20.695007112291123</v>
      </c>
    </row>
    <row r="123" spans="1:4" x14ac:dyDescent="0.3">
      <c r="A123" t="s">
        <v>1</v>
      </c>
      <c r="B123">
        <f>STDEV(B111:B119)</f>
        <v>8.1019175668797558</v>
      </c>
      <c r="C123">
        <f>STDEV(C111:C119)</f>
        <v>2.0853361273211908</v>
      </c>
      <c r="D123">
        <f>STDEV(D111:D119)</f>
        <v>2.4755399737761707</v>
      </c>
    </row>
    <row r="125" spans="1:4" x14ac:dyDescent="0.3">
      <c r="A125" t="s">
        <v>4</v>
      </c>
      <c r="B125">
        <v>0.35020950436592102</v>
      </c>
      <c r="C125">
        <v>0.23436674475669861</v>
      </c>
      <c r="D125">
        <v>0.19830004870891571</v>
      </c>
    </row>
    <row r="126" spans="1:4" x14ac:dyDescent="0.3">
      <c r="B126">
        <v>0.41732746362686157</v>
      </c>
      <c r="C126">
        <v>0.21842107176780701</v>
      </c>
      <c r="D126">
        <v>0.20693400502204895</v>
      </c>
    </row>
    <row r="127" spans="1:4" x14ac:dyDescent="0.3">
      <c r="B127">
        <v>0.32624718546867371</v>
      </c>
      <c r="C127">
        <v>0.21719889342784882</v>
      </c>
      <c r="D127">
        <v>0.22177450358867645</v>
      </c>
    </row>
    <row r="128" spans="1:4" x14ac:dyDescent="0.3">
      <c r="B128">
        <v>0.31041494011878967</v>
      </c>
      <c r="C128">
        <v>0.23107972741127014</v>
      </c>
      <c r="D128">
        <v>0.23865470290184021</v>
      </c>
    </row>
    <row r="129" spans="2:4" x14ac:dyDescent="0.3">
      <c r="B129">
        <v>0.28980705142021179</v>
      </c>
      <c r="C129">
        <v>0.22982914745807648</v>
      </c>
      <c r="D129">
        <v>0.21786181628704071</v>
      </c>
    </row>
    <row r="130" spans="2:4" x14ac:dyDescent="0.3">
      <c r="B130">
        <v>0.32903158664703369</v>
      </c>
      <c r="C130">
        <v>0.2247292697429657</v>
      </c>
      <c r="D130">
        <v>0.20815101265907288</v>
      </c>
    </row>
    <row r="131" spans="2:4" x14ac:dyDescent="0.3">
      <c r="B131">
        <v>0.31257185339927673</v>
      </c>
      <c r="C131">
        <v>0.21908554434776306</v>
      </c>
      <c r="D131">
        <v>0.21807819604873657</v>
      </c>
    </row>
    <row r="132" spans="2:4" x14ac:dyDescent="0.3">
      <c r="B132">
        <v>0.30855947732925415</v>
      </c>
      <c r="C132">
        <v>0.2206687331199646</v>
      </c>
      <c r="D132">
        <v>0.19277450442314148</v>
      </c>
    </row>
    <row r="133" spans="2:4" x14ac:dyDescent="0.3">
      <c r="B133">
        <v>0.27463310956954956</v>
      </c>
      <c r="C133">
        <v>0.21369768679141998</v>
      </c>
      <c r="D133">
        <v>0.21848243474960327</v>
      </c>
    </row>
    <row r="134" spans="2:4" x14ac:dyDescent="0.3">
      <c r="C134">
        <v>0.20422542095184326</v>
      </c>
      <c r="D134">
        <v>0.21808819472789764</v>
      </c>
    </row>
    <row r="135" spans="2:4" x14ac:dyDescent="0.3">
      <c r="C135">
        <v>0.20422542095184326</v>
      </c>
    </row>
    <row r="137" spans="2:4" x14ac:dyDescent="0.3">
      <c r="B137">
        <f>AVERAGE(B125:B133)</f>
        <v>0.32431135243839687</v>
      </c>
      <c r="C137">
        <f>AVERAGE(C125:C133)</f>
        <v>0.22323075764709049</v>
      </c>
      <c r="D137">
        <f>AVERAGE(D125:D133)</f>
        <v>0.21344569159878624</v>
      </c>
    </row>
    <row r="138" spans="2:4" x14ac:dyDescent="0.3">
      <c r="B138">
        <f>STDEV(B125:B133)</f>
        <v>4.1210225612372711E-2</v>
      </c>
      <c r="C138">
        <f>STDEV(C125:C133)</f>
        <v>7.1198971989951294E-3</v>
      </c>
      <c r="D138">
        <f>STDEV(D125:D133)</f>
        <v>1.3685387103106982E-2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911D-9CF0-407C-9B84-72E53C7F933B}">
  <dimension ref="A1:J28"/>
  <sheetViews>
    <sheetView workbookViewId="0">
      <selection activeCell="J29" sqref="J29:J30"/>
    </sheetView>
  </sheetViews>
  <sheetFormatPr defaultRowHeight="12.45" x14ac:dyDescent="0.3"/>
  <sheetData>
    <row r="1" spans="1:10" x14ac:dyDescent="0.3">
      <c r="A1" s="1"/>
      <c r="B1" s="1"/>
      <c r="C1" s="1"/>
      <c r="D1" s="1">
        <v>7.55</v>
      </c>
      <c r="E1" s="1">
        <v>6.92</v>
      </c>
      <c r="F1" s="1">
        <v>6.14</v>
      </c>
      <c r="G1" s="1">
        <v>5.59</v>
      </c>
      <c r="H1" s="1">
        <v>5</v>
      </c>
      <c r="I1" s="1">
        <v>4.55</v>
      </c>
      <c r="J1" s="1">
        <v>3.9</v>
      </c>
    </row>
    <row r="2" spans="1:10" x14ac:dyDescent="0.3">
      <c r="C2">
        <v>33.14</v>
      </c>
      <c r="D2">
        <v>149.99</v>
      </c>
      <c r="E2">
        <v>569.77</v>
      </c>
      <c r="F2">
        <v>38.81</v>
      </c>
      <c r="G2">
        <v>228.32</v>
      </c>
      <c r="H2">
        <v>173.16</v>
      </c>
      <c r="I2">
        <v>93.74</v>
      </c>
      <c r="J2">
        <v>202.76</v>
      </c>
    </row>
    <row r="3" spans="1:10" x14ac:dyDescent="0.3">
      <c r="C3">
        <v>154.43</v>
      </c>
      <c r="D3">
        <v>300</v>
      </c>
      <c r="E3">
        <v>613.69000000000005</v>
      </c>
      <c r="F3">
        <v>98.94</v>
      </c>
      <c r="G3">
        <v>333.24</v>
      </c>
      <c r="H3">
        <v>214.4</v>
      </c>
      <c r="I3">
        <v>85.8</v>
      </c>
      <c r="J3">
        <v>184.1</v>
      </c>
    </row>
    <row r="4" spans="1:10" x14ac:dyDescent="0.3">
      <c r="C4">
        <v>672.27</v>
      </c>
      <c r="D4">
        <v>308.76</v>
      </c>
      <c r="E4">
        <v>535.47</v>
      </c>
      <c r="F4">
        <v>46.44</v>
      </c>
      <c r="G4">
        <v>77.12</v>
      </c>
      <c r="H4">
        <v>187.34</v>
      </c>
      <c r="I4">
        <v>91.99</v>
      </c>
      <c r="J4">
        <v>163.97</v>
      </c>
    </row>
    <row r="5" spans="1:10" x14ac:dyDescent="0.3">
      <c r="C5">
        <v>190.39</v>
      </c>
      <c r="D5">
        <v>256.26</v>
      </c>
      <c r="E5">
        <v>437.06</v>
      </c>
      <c r="F5">
        <v>38</v>
      </c>
      <c r="G5">
        <v>606.4</v>
      </c>
      <c r="H5">
        <v>244.73</v>
      </c>
      <c r="I5">
        <v>98.14</v>
      </c>
      <c r="J5">
        <v>169.48</v>
      </c>
    </row>
    <row r="6" spans="1:10" x14ac:dyDescent="0.3">
      <c r="B6">
        <v>373.88</v>
      </c>
      <c r="C6">
        <v>155.1</v>
      </c>
      <c r="D6">
        <v>228.68</v>
      </c>
      <c r="E6">
        <v>486.79</v>
      </c>
      <c r="F6">
        <v>43.2</v>
      </c>
      <c r="G6">
        <v>90.93</v>
      </c>
      <c r="H6">
        <v>121.13</v>
      </c>
      <c r="I6">
        <v>51.01</v>
      </c>
      <c r="J6">
        <v>52.72</v>
      </c>
    </row>
    <row r="7" spans="1:10" x14ac:dyDescent="0.3">
      <c r="C7">
        <v>297.89</v>
      </c>
      <c r="D7">
        <v>270.45999999999998</v>
      </c>
      <c r="E7">
        <v>443.76</v>
      </c>
      <c r="F7">
        <v>50.93</v>
      </c>
      <c r="G7">
        <v>512.54</v>
      </c>
      <c r="H7">
        <v>164.86</v>
      </c>
      <c r="I7">
        <v>81.510000000000005</v>
      </c>
      <c r="J7">
        <v>243.74</v>
      </c>
    </row>
    <row r="8" spans="1:10" x14ac:dyDescent="0.3">
      <c r="C8">
        <v>634.64</v>
      </c>
      <c r="D8">
        <v>363.88</v>
      </c>
      <c r="E8">
        <v>581.82000000000005</v>
      </c>
      <c r="F8">
        <v>46.69</v>
      </c>
      <c r="G8">
        <v>146.36000000000001</v>
      </c>
      <c r="H8">
        <v>288.93</v>
      </c>
      <c r="I8">
        <v>139.66</v>
      </c>
      <c r="J8">
        <v>145.76</v>
      </c>
    </row>
    <row r="9" spans="1:10" x14ac:dyDescent="0.3">
      <c r="B9">
        <v>451.11</v>
      </c>
      <c r="C9">
        <v>331.47</v>
      </c>
      <c r="D9">
        <v>214.65</v>
      </c>
      <c r="E9">
        <v>348.91</v>
      </c>
      <c r="F9">
        <v>60.58</v>
      </c>
      <c r="G9">
        <v>90.23</v>
      </c>
      <c r="H9">
        <v>221.93</v>
      </c>
      <c r="I9">
        <v>63.62</v>
      </c>
      <c r="J9">
        <v>184.96</v>
      </c>
    </row>
    <row r="10" spans="1:10" x14ac:dyDescent="0.3">
      <c r="C10">
        <v>572.22</v>
      </c>
      <c r="D10">
        <v>393.83</v>
      </c>
      <c r="F10">
        <v>37.17</v>
      </c>
      <c r="G10">
        <v>154.06</v>
      </c>
      <c r="H10">
        <v>185.97</v>
      </c>
      <c r="I10">
        <v>85.44</v>
      </c>
      <c r="J10">
        <v>136.9</v>
      </c>
    </row>
    <row r="11" spans="1:10" x14ac:dyDescent="0.3">
      <c r="B11">
        <v>447.5</v>
      </c>
      <c r="D11">
        <v>321.24</v>
      </c>
      <c r="F11">
        <v>34.299999999999997</v>
      </c>
      <c r="G11">
        <v>174.98</v>
      </c>
      <c r="J11">
        <v>150.03100000000001</v>
      </c>
    </row>
    <row r="13" spans="1:10" x14ac:dyDescent="0.3">
      <c r="A13" t="e">
        <f>AVERAGE(A2:A10)</f>
        <v>#DIV/0!</v>
      </c>
      <c r="C13">
        <f t="shared" ref="C13:J13" si="0">AVERAGE(C2:C10)</f>
        <v>337.95000000000005</v>
      </c>
      <c r="D13">
        <f t="shared" si="0"/>
        <v>276.2788888888889</v>
      </c>
      <c r="E13">
        <f t="shared" si="0"/>
        <v>502.15875</v>
      </c>
      <c r="F13">
        <f t="shared" si="0"/>
        <v>51.195555555555558</v>
      </c>
      <c r="G13">
        <f t="shared" si="0"/>
        <v>248.79999999999998</v>
      </c>
      <c r="H13">
        <f t="shared" si="0"/>
        <v>200.27222222222224</v>
      </c>
      <c r="I13">
        <f t="shared" si="0"/>
        <v>87.878888888888866</v>
      </c>
      <c r="J13">
        <f t="shared" si="0"/>
        <v>164.93222222222226</v>
      </c>
    </row>
    <row r="17" spans="1:10" x14ac:dyDescent="0.3">
      <c r="A17">
        <v>1.0900000000000001</v>
      </c>
      <c r="B17">
        <v>0.28000000000000003</v>
      </c>
      <c r="C17">
        <v>0.1</v>
      </c>
      <c r="D17">
        <v>0.46</v>
      </c>
      <c r="E17">
        <v>0.94</v>
      </c>
      <c r="F17">
        <v>1.1000000000000001</v>
      </c>
      <c r="G17" t="s">
        <v>5</v>
      </c>
      <c r="H17" t="s">
        <v>6</v>
      </c>
      <c r="I17">
        <v>1.06</v>
      </c>
      <c r="J17">
        <v>0.69</v>
      </c>
    </row>
    <row r="18" spans="1:10" x14ac:dyDescent="0.3">
      <c r="A18">
        <v>0.93</v>
      </c>
      <c r="B18">
        <v>0.31</v>
      </c>
      <c r="C18">
        <v>0.1</v>
      </c>
      <c r="D18">
        <v>0.85</v>
      </c>
      <c r="E18">
        <v>1.1200000000000001</v>
      </c>
      <c r="F18">
        <v>1.25</v>
      </c>
      <c r="G18" t="s">
        <v>7</v>
      </c>
      <c r="H18" t="s">
        <v>8</v>
      </c>
      <c r="I18">
        <v>1.49</v>
      </c>
      <c r="J18">
        <v>1.05</v>
      </c>
    </row>
    <row r="19" spans="1:10" x14ac:dyDescent="0.3">
      <c r="A19">
        <v>0.65</v>
      </c>
      <c r="B19">
        <v>0.37</v>
      </c>
      <c r="C19">
        <v>1.83</v>
      </c>
      <c r="D19">
        <v>1.03</v>
      </c>
      <c r="E19">
        <v>0.44</v>
      </c>
      <c r="F19">
        <v>0.84</v>
      </c>
      <c r="G19" t="s">
        <v>9</v>
      </c>
      <c r="H19" t="s">
        <v>10</v>
      </c>
      <c r="I19">
        <v>1.1100000000000001</v>
      </c>
      <c r="J19">
        <v>0.69</v>
      </c>
    </row>
    <row r="20" spans="1:10" x14ac:dyDescent="0.3">
      <c r="A20">
        <v>0.47</v>
      </c>
      <c r="B20">
        <v>0.61</v>
      </c>
      <c r="C20">
        <v>0.01</v>
      </c>
      <c r="D20">
        <v>0.73</v>
      </c>
      <c r="E20">
        <v>0.72</v>
      </c>
      <c r="F20">
        <v>0.67</v>
      </c>
      <c r="G20" t="s">
        <v>11</v>
      </c>
      <c r="H20" t="s">
        <v>12</v>
      </c>
      <c r="I20">
        <v>0.92</v>
      </c>
      <c r="J20">
        <v>0.65</v>
      </c>
    </row>
    <row r="21" spans="1:10" x14ac:dyDescent="0.3">
      <c r="A21">
        <v>0.57999999999999996</v>
      </c>
      <c r="B21">
        <v>0.31</v>
      </c>
      <c r="C21">
        <v>0.28999999999999998</v>
      </c>
      <c r="D21">
        <v>0.38</v>
      </c>
      <c r="E21">
        <v>0</v>
      </c>
      <c r="F21">
        <v>1.01</v>
      </c>
      <c r="G21" t="s">
        <v>13</v>
      </c>
      <c r="H21" t="s">
        <v>14</v>
      </c>
      <c r="I21">
        <v>1.55</v>
      </c>
      <c r="J21">
        <v>2.4</v>
      </c>
    </row>
    <row r="22" spans="1:10" x14ac:dyDescent="0.3">
      <c r="A22">
        <v>0.55000000000000004</v>
      </c>
      <c r="B22">
        <v>2.2599999999999998</v>
      </c>
      <c r="C22">
        <v>0.63</v>
      </c>
      <c r="D22">
        <v>0.68</v>
      </c>
      <c r="E22">
        <v>0.57999999999999996</v>
      </c>
      <c r="F22">
        <v>0.81</v>
      </c>
      <c r="G22" t="s">
        <v>15</v>
      </c>
      <c r="H22" t="s">
        <v>16</v>
      </c>
      <c r="I22">
        <v>1.94</v>
      </c>
      <c r="J22">
        <v>1.39</v>
      </c>
    </row>
    <row r="23" spans="1:10" x14ac:dyDescent="0.3">
      <c r="A23">
        <v>0.38</v>
      </c>
      <c r="B23">
        <v>0.61</v>
      </c>
      <c r="C23">
        <v>0.42</v>
      </c>
      <c r="D23">
        <v>0.68</v>
      </c>
      <c r="E23">
        <v>0.99</v>
      </c>
      <c r="F23">
        <v>0.78</v>
      </c>
      <c r="G23" t="s">
        <v>17</v>
      </c>
      <c r="H23" t="s">
        <v>18</v>
      </c>
      <c r="I23">
        <v>0.86</v>
      </c>
      <c r="J23">
        <v>0.68</v>
      </c>
    </row>
    <row r="24" spans="1:10" x14ac:dyDescent="0.3">
      <c r="A24">
        <v>1.02</v>
      </c>
      <c r="B24">
        <v>0.44</v>
      </c>
      <c r="C24">
        <v>0.92</v>
      </c>
      <c r="D24">
        <v>0.59</v>
      </c>
      <c r="E24">
        <v>0.49</v>
      </c>
      <c r="F24">
        <v>0.85</v>
      </c>
      <c r="G24" t="s">
        <v>19</v>
      </c>
      <c r="H24" t="s">
        <v>5</v>
      </c>
      <c r="I24">
        <v>0.77</v>
      </c>
      <c r="J24">
        <v>0.75</v>
      </c>
    </row>
    <row r="25" spans="1:10" x14ac:dyDescent="0.3">
      <c r="A25">
        <v>0.66</v>
      </c>
      <c r="B25">
        <v>0.74</v>
      </c>
      <c r="C25">
        <v>0.37</v>
      </c>
      <c r="D25">
        <v>0.6</v>
      </c>
      <c r="F25">
        <v>1.47</v>
      </c>
      <c r="G25" t="s">
        <v>20</v>
      </c>
      <c r="H25" t="s">
        <v>21</v>
      </c>
      <c r="I25">
        <v>0.93</v>
      </c>
      <c r="J25">
        <v>2.14</v>
      </c>
    </row>
    <row r="26" spans="1:10" x14ac:dyDescent="0.3">
      <c r="B26">
        <v>0.32</v>
      </c>
      <c r="D26">
        <v>0.36</v>
      </c>
      <c r="F26">
        <v>0.63</v>
      </c>
      <c r="G26" t="s">
        <v>22</v>
      </c>
      <c r="H26" t="s">
        <v>23</v>
      </c>
      <c r="J26">
        <v>0.31</v>
      </c>
    </row>
    <row r="28" spans="1:10" x14ac:dyDescent="0.3">
      <c r="A28">
        <f t="shared" ref="A28:F28" si="1">AVERAGE(A17:A25)</f>
        <v>0.70333333333333337</v>
      </c>
      <c r="B28">
        <f t="shared" si="1"/>
        <v>0.65888888888888897</v>
      </c>
      <c r="C28">
        <f t="shared" si="1"/>
        <v>0.51888888888888884</v>
      </c>
      <c r="D28">
        <f t="shared" si="1"/>
        <v>0.66666666666666652</v>
      </c>
      <c r="E28">
        <f t="shared" si="1"/>
        <v>0.66</v>
      </c>
      <c r="F28">
        <f t="shared" si="1"/>
        <v>0.97555555555555551</v>
      </c>
      <c r="G28" t="e">
        <f>AVERAGE(H17:H26)</f>
        <v>#DIV/0!</v>
      </c>
      <c r="H28" t="e">
        <f>AVERAGE(H17:H25)</f>
        <v>#DIV/0!</v>
      </c>
      <c r="I28">
        <f>AVERAGE(I17:I25)</f>
        <v>1.181111111111111</v>
      </c>
      <c r="J28">
        <f>AVERAGE(J17:J25)</f>
        <v>1.1599999999999999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7F674-1626-464F-A0AD-DBCA324E5EC7}">
  <dimension ref="A1"/>
  <sheetViews>
    <sheetView workbookViewId="0"/>
  </sheetViews>
  <sheetFormatPr defaultRowHeight="12.45" x14ac:dyDescent="0.3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Dusko</dc:creator>
  <cp:lastModifiedBy>Damir Klepac</cp:lastModifiedBy>
  <dcterms:created xsi:type="dcterms:W3CDTF">2020-09-15T13:17:16Z</dcterms:created>
  <dcterms:modified xsi:type="dcterms:W3CDTF">2024-08-02T10:57:29Z</dcterms:modified>
</cp:coreProperties>
</file>