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ara Franović\Desktop\Doktorat\Rezultati\Zaklada 2025\"/>
    </mc:Choice>
  </mc:AlternateContent>
  <xr:revisionPtr revIDLastSave="0" documentId="13_ncr:1_{5EF1FB25-D43A-4A39-99EC-57AF40EF91FF}" xr6:coauthVersionLast="47" xr6:coauthVersionMax="47" xr10:uidLastSave="{00000000-0000-0000-0000-000000000000}"/>
  <bookViews>
    <workbookView xWindow="-108" yWindow="-108" windowWidth="23256" windowHeight="12456" tabRatio="598" activeTab="2" xr2:uid="{2BED19B4-FF42-EF4C-803B-38CE97EBBF87}"/>
  </bookViews>
  <sheets>
    <sheet name="Cytoplast" sheetId="12" r:id="rId1"/>
    <sheet name="Permamem" sheetId="5" r:id="rId2"/>
    <sheet name="ZAKLADA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7" l="1"/>
  <c r="E74" i="17"/>
  <c r="F74" i="17"/>
  <c r="H74" i="17"/>
  <c r="I74" i="17"/>
  <c r="J74" i="17"/>
  <c r="K74" i="17"/>
  <c r="L74" i="17"/>
  <c r="C74" i="17"/>
  <c r="I59" i="5"/>
  <c r="I60" i="5"/>
  <c r="I61" i="5"/>
  <c r="I62" i="5"/>
  <c r="I63" i="5"/>
  <c r="I64" i="5"/>
  <c r="I37" i="5"/>
  <c r="F36" i="5"/>
  <c r="F40" i="5"/>
  <c r="F41" i="5"/>
  <c r="F44" i="5"/>
  <c r="F48" i="5"/>
  <c r="F56" i="5"/>
  <c r="F57" i="5"/>
  <c r="F58" i="5"/>
  <c r="F59" i="5"/>
  <c r="F60" i="5"/>
  <c r="F61" i="5"/>
  <c r="F62" i="5"/>
  <c r="F63" i="5"/>
  <c r="F64" i="5"/>
  <c r="F20" i="5"/>
  <c r="F22" i="5"/>
  <c r="R60" i="5"/>
  <c r="Q60" i="5"/>
  <c r="R59" i="5"/>
  <c r="Q59" i="5"/>
  <c r="H57" i="5"/>
  <c r="I57" i="5" s="1"/>
  <c r="H58" i="5"/>
  <c r="I58" i="5" s="1"/>
  <c r="Q56" i="5"/>
  <c r="R56" i="5" s="1"/>
  <c r="Q52" i="5"/>
  <c r="R52" i="5" s="1"/>
  <c r="N56" i="5"/>
  <c r="O56" i="5" s="1"/>
  <c r="K56" i="5"/>
  <c r="L56" i="5" s="1"/>
  <c r="H56" i="5"/>
  <c r="I56" i="5" s="1"/>
  <c r="E56" i="5"/>
  <c r="Q55" i="5"/>
  <c r="R55" i="5"/>
  <c r="N55" i="5"/>
  <c r="O55" i="5" s="1"/>
  <c r="K55" i="5"/>
  <c r="L55" i="5" s="1"/>
  <c r="H55" i="5"/>
  <c r="I55" i="5" s="1"/>
  <c r="E55" i="5"/>
  <c r="F55" i="5" s="1"/>
  <c r="Q54" i="5"/>
  <c r="R54" i="5" s="1"/>
  <c r="N54" i="5"/>
  <c r="O54" i="5" s="1"/>
  <c r="K54" i="5"/>
  <c r="L54" i="5" s="1"/>
  <c r="H54" i="5"/>
  <c r="I54" i="5" s="1"/>
  <c r="E54" i="5"/>
  <c r="F54" i="5" s="1"/>
  <c r="Q53" i="5"/>
  <c r="R53" i="5" s="1"/>
  <c r="N53" i="5"/>
  <c r="O53" i="5" s="1"/>
  <c r="K53" i="5"/>
  <c r="L53" i="5" s="1"/>
  <c r="H53" i="5"/>
  <c r="I53" i="5" s="1"/>
  <c r="E53" i="5"/>
  <c r="F53" i="5" s="1"/>
  <c r="N52" i="5"/>
  <c r="O52" i="5" s="1"/>
  <c r="K52" i="5"/>
  <c r="L52" i="5" s="1"/>
  <c r="H52" i="5"/>
  <c r="I52" i="5" s="1"/>
  <c r="E52" i="5"/>
  <c r="F52" i="5" s="1"/>
  <c r="Q51" i="5"/>
  <c r="R51" i="5" s="1"/>
  <c r="N51" i="5"/>
  <c r="O51" i="5" s="1"/>
  <c r="K51" i="5"/>
  <c r="L51" i="5" s="1"/>
  <c r="H51" i="5"/>
  <c r="I51" i="5" s="1"/>
  <c r="E51" i="5"/>
  <c r="F51" i="5" s="1"/>
  <c r="Q50" i="5"/>
  <c r="R50" i="5" s="1"/>
  <c r="N50" i="5"/>
  <c r="O50" i="5" s="1"/>
  <c r="K50" i="5"/>
  <c r="L50" i="5" s="1"/>
  <c r="H50" i="5"/>
  <c r="I50" i="5" s="1"/>
  <c r="E50" i="5"/>
  <c r="F50" i="5" s="1"/>
  <c r="Q49" i="5"/>
  <c r="R49" i="5" s="1"/>
  <c r="N49" i="5"/>
  <c r="O49" i="5" s="1"/>
  <c r="K49" i="5"/>
  <c r="L49" i="5" s="1"/>
  <c r="H49" i="5"/>
  <c r="I49" i="5" s="1"/>
  <c r="E49" i="5"/>
  <c r="F49" i="5" s="1"/>
  <c r="Q48" i="5"/>
  <c r="R48" i="5" s="1"/>
  <c r="N48" i="5"/>
  <c r="O48" i="5" s="1"/>
  <c r="K48" i="5"/>
  <c r="L48" i="5" s="1"/>
  <c r="H48" i="5"/>
  <c r="I48" i="5" s="1"/>
  <c r="E48" i="5"/>
  <c r="Q47" i="5"/>
  <c r="R47" i="5" s="1"/>
  <c r="N47" i="5"/>
  <c r="O47" i="5"/>
  <c r="K47" i="5"/>
  <c r="L47" i="5" s="1"/>
  <c r="H47" i="5"/>
  <c r="I47" i="5" s="1"/>
  <c r="E47" i="5"/>
  <c r="F47" i="5" s="1"/>
  <c r="Q46" i="5"/>
  <c r="R46" i="5" s="1"/>
  <c r="N46" i="5"/>
  <c r="O46" i="5" s="1"/>
  <c r="K46" i="5"/>
  <c r="L46" i="5" s="1"/>
  <c r="H46" i="5"/>
  <c r="I46" i="5" s="1"/>
  <c r="E46" i="5"/>
  <c r="F46" i="5" s="1"/>
  <c r="Q45" i="5"/>
  <c r="R45" i="5" s="1"/>
  <c r="N45" i="5"/>
  <c r="O45" i="5" s="1"/>
  <c r="K45" i="5"/>
  <c r="L45" i="5" s="1"/>
  <c r="H45" i="5"/>
  <c r="I45" i="5" s="1"/>
  <c r="E45" i="5"/>
  <c r="F45" i="5" s="1"/>
  <c r="Q44" i="5"/>
  <c r="R44" i="5" s="1"/>
  <c r="N44" i="5"/>
  <c r="O44" i="5" s="1"/>
  <c r="K44" i="5"/>
  <c r="L44" i="5" s="1"/>
  <c r="H44" i="5"/>
  <c r="I44" i="5" s="1"/>
  <c r="E44" i="5"/>
  <c r="Q43" i="5"/>
  <c r="R43" i="5" s="1"/>
  <c r="N43" i="5"/>
  <c r="O43" i="5" s="1"/>
  <c r="K43" i="5"/>
  <c r="L43" i="5" s="1"/>
  <c r="H43" i="5"/>
  <c r="I43" i="5" s="1"/>
  <c r="E43" i="5"/>
  <c r="F43" i="5" s="1"/>
  <c r="Q42" i="5"/>
  <c r="R42" i="5" s="1"/>
  <c r="N42" i="5"/>
  <c r="O42" i="5" s="1"/>
  <c r="K42" i="5"/>
  <c r="L42" i="5" s="1"/>
  <c r="H42" i="5"/>
  <c r="I42" i="5" s="1"/>
  <c r="E42" i="5"/>
  <c r="F42" i="5" s="1"/>
  <c r="Q41" i="5"/>
  <c r="R41" i="5" s="1"/>
  <c r="N41" i="5"/>
  <c r="O41" i="5"/>
  <c r="K41" i="5"/>
  <c r="L41" i="5" s="1"/>
  <c r="H41" i="5"/>
  <c r="I41" i="5" s="1"/>
  <c r="E41" i="5"/>
  <c r="Q40" i="5"/>
  <c r="R40" i="5" s="1"/>
  <c r="N40" i="5"/>
  <c r="O40" i="5" s="1"/>
  <c r="K40" i="5"/>
  <c r="L40" i="5"/>
  <c r="H40" i="5"/>
  <c r="I40" i="5" s="1"/>
  <c r="E40" i="5"/>
  <c r="Q39" i="5"/>
  <c r="R39" i="5" s="1"/>
  <c r="N39" i="5"/>
  <c r="O39" i="5" s="1"/>
  <c r="K39" i="5"/>
  <c r="L39" i="5" s="1"/>
  <c r="H39" i="5"/>
  <c r="I39" i="5" s="1"/>
  <c r="E39" i="5"/>
  <c r="F39" i="5" s="1"/>
  <c r="Q38" i="5"/>
  <c r="R38" i="5" s="1"/>
  <c r="N38" i="5"/>
  <c r="O38" i="5" s="1"/>
  <c r="K38" i="5"/>
  <c r="L38" i="5" s="1"/>
  <c r="H38" i="5"/>
  <c r="I38" i="5" s="1"/>
  <c r="E38" i="5"/>
  <c r="F38" i="5" s="1"/>
  <c r="Q66" i="12"/>
  <c r="R66" i="12" s="1"/>
  <c r="O66" i="12"/>
  <c r="N66" i="12"/>
  <c r="L66" i="12"/>
  <c r="K66" i="12"/>
  <c r="H66" i="12"/>
  <c r="I66" i="12" s="1"/>
  <c r="E66" i="12"/>
  <c r="F66" i="12" s="1"/>
  <c r="Q65" i="12"/>
  <c r="R65" i="12" s="1"/>
  <c r="N65" i="12"/>
  <c r="O65" i="12" s="1"/>
  <c r="K65" i="12"/>
  <c r="L65" i="12" s="1"/>
  <c r="H65" i="12"/>
  <c r="I65" i="12"/>
  <c r="E65" i="12"/>
  <c r="F65" i="12" s="1"/>
  <c r="Q64" i="12"/>
  <c r="R64" i="12" s="1"/>
  <c r="N64" i="12"/>
  <c r="O64" i="12" s="1"/>
  <c r="K64" i="12"/>
  <c r="L64" i="12" s="1"/>
  <c r="H64" i="12"/>
  <c r="I64" i="12" s="1"/>
  <c r="E64" i="12"/>
  <c r="F64" i="12" s="1"/>
  <c r="Q63" i="12"/>
  <c r="R63" i="12" s="1"/>
  <c r="N63" i="12"/>
  <c r="O63" i="12" s="1"/>
  <c r="K63" i="12"/>
  <c r="L63" i="12" s="1"/>
  <c r="H63" i="12"/>
  <c r="I63" i="12" s="1"/>
  <c r="E63" i="12"/>
  <c r="F63" i="12" s="1"/>
  <c r="Q62" i="12"/>
  <c r="R62" i="12" s="1"/>
  <c r="N62" i="12"/>
  <c r="O62" i="12" s="1"/>
  <c r="K62" i="12"/>
  <c r="L62" i="12" s="1"/>
  <c r="H62" i="12"/>
  <c r="I62" i="12" s="1"/>
  <c r="E62" i="12"/>
  <c r="F62" i="12" s="1"/>
  <c r="Q61" i="12"/>
  <c r="R61" i="12" s="1"/>
  <c r="N61" i="12"/>
  <c r="O61" i="12" s="1"/>
  <c r="K61" i="12"/>
  <c r="L61" i="12" s="1"/>
  <c r="H61" i="12"/>
  <c r="I61" i="12" s="1"/>
  <c r="E61" i="12"/>
  <c r="F61" i="12" s="1"/>
  <c r="Q60" i="12"/>
  <c r="R60" i="12" s="1"/>
  <c r="N60" i="12"/>
  <c r="O60" i="12" s="1"/>
  <c r="K60" i="12"/>
  <c r="L60" i="12"/>
  <c r="H60" i="12"/>
  <c r="I60" i="12"/>
  <c r="E60" i="12"/>
  <c r="F60" i="12" s="1"/>
  <c r="Q59" i="12"/>
  <c r="R59" i="12" s="1"/>
  <c r="N59" i="12"/>
  <c r="O59" i="12" s="1"/>
  <c r="K59" i="12"/>
  <c r="L59" i="12" s="1"/>
  <c r="H59" i="12"/>
  <c r="I59" i="12" s="1"/>
  <c r="E59" i="12"/>
  <c r="F59" i="12" s="1"/>
  <c r="Q58" i="12"/>
  <c r="R58" i="12"/>
  <c r="N58" i="12"/>
  <c r="O58" i="12" s="1"/>
  <c r="K58" i="12"/>
  <c r="L58" i="12" s="1"/>
  <c r="H58" i="12"/>
  <c r="I58" i="12" s="1"/>
  <c r="E58" i="12"/>
  <c r="F58" i="12" s="1"/>
  <c r="Q57" i="12"/>
  <c r="R57" i="12"/>
  <c r="N57" i="12"/>
  <c r="O57" i="12" s="1"/>
  <c r="K57" i="12"/>
  <c r="L57" i="12" s="1"/>
  <c r="H57" i="12"/>
  <c r="I57" i="12" s="1"/>
  <c r="E57" i="12"/>
  <c r="F57" i="12" s="1"/>
  <c r="Q56" i="12"/>
  <c r="R56" i="12" s="1"/>
  <c r="N56" i="12"/>
  <c r="O56" i="12" s="1"/>
  <c r="K56" i="12"/>
  <c r="L56" i="12" s="1"/>
  <c r="H56" i="12"/>
  <c r="I56" i="12" s="1"/>
  <c r="E56" i="12"/>
  <c r="F56" i="12" s="1"/>
  <c r="Q55" i="12"/>
  <c r="R55" i="12" s="1"/>
  <c r="N55" i="12"/>
  <c r="O55" i="12" s="1"/>
  <c r="K55" i="12"/>
  <c r="L55" i="12" s="1"/>
  <c r="H55" i="12"/>
  <c r="I55" i="12" s="1"/>
  <c r="E55" i="12"/>
  <c r="F55" i="12" s="1"/>
  <c r="Q54" i="12"/>
  <c r="R54" i="12" s="1"/>
  <c r="N54" i="12"/>
  <c r="O54" i="12" s="1"/>
  <c r="K54" i="12"/>
  <c r="L54" i="12" s="1"/>
  <c r="H54" i="12"/>
  <c r="I54" i="12" s="1"/>
  <c r="E54" i="12"/>
  <c r="F54" i="12" s="1"/>
  <c r="Q53" i="12"/>
  <c r="R53" i="12" s="1"/>
  <c r="N53" i="12"/>
  <c r="O53" i="12" s="1"/>
  <c r="K53" i="12"/>
  <c r="L53" i="12" s="1"/>
  <c r="H53" i="12"/>
  <c r="I53" i="12" s="1"/>
  <c r="E53" i="12"/>
  <c r="F53" i="12" s="1"/>
  <c r="Q52" i="12"/>
  <c r="R52" i="12" s="1"/>
  <c r="N52" i="12"/>
  <c r="O52" i="12" s="1"/>
  <c r="K52" i="12"/>
  <c r="L52" i="12" s="1"/>
  <c r="H52" i="12"/>
  <c r="I52" i="12" s="1"/>
  <c r="E52" i="12"/>
  <c r="F52" i="12" s="1"/>
  <c r="Q51" i="12"/>
  <c r="R51" i="12" s="1"/>
  <c r="N51" i="12"/>
  <c r="O51" i="12" s="1"/>
  <c r="K51" i="12"/>
  <c r="L51" i="12" s="1"/>
  <c r="H51" i="12"/>
  <c r="I51" i="12" s="1"/>
  <c r="E51" i="12"/>
  <c r="F51" i="12" s="1"/>
  <c r="R37" i="5"/>
  <c r="Q37" i="5"/>
  <c r="N37" i="5"/>
  <c r="O37" i="5" s="1"/>
  <c r="K37" i="5"/>
  <c r="L37" i="5" s="1"/>
  <c r="H37" i="5"/>
  <c r="E37" i="5"/>
  <c r="F37" i="5" s="1"/>
  <c r="R36" i="5"/>
  <c r="Q36" i="5"/>
  <c r="N36" i="5"/>
  <c r="O36" i="5" s="1"/>
  <c r="K36" i="5"/>
  <c r="L36" i="5" s="1"/>
  <c r="H36" i="5"/>
  <c r="I36" i="5" s="1"/>
  <c r="E36" i="5"/>
  <c r="R35" i="5"/>
  <c r="Q35" i="5"/>
  <c r="N35" i="5"/>
  <c r="O35" i="5" s="1"/>
  <c r="K35" i="5"/>
  <c r="L35" i="5" s="1"/>
  <c r="H35" i="5"/>
  <c r="I35" i="5" s="1"/>
  <c r="E35" i="5"/>
  <c r="F35" i="5" s="1"/>
  <c r="Q34" i="5"/>
  <c r="R34" i="5" s="1"/>
  <c r="O34" i="5"/>
  <c r="N34" i="5"/>
  <c r="L34" i="5"/>
  <c r="K34" i="5"/>
  <c r="H34" i="5"/>
  <c r="I34" i="5" s="1"/>
  <c r="E34" i="5"/>
  <c r="F34" i="5" s="1"/>
  <c r="R33" i="5"/>
  <c r="Q33" i="5"/>
  <c r="O33" i="5"/>
  <c r="N33" i="5"/>
  <c r="L33" i="5"/>
  <c r="K33" i="5"/>
  <c r="H33" i="5"/>
  <c r="I33" i="5" s="1"/>
  <c r="E33" i="5"/>
  <c r="F33" i="5" s="1"/>
  <c r="Q32" i="5"/>
  <c r="R32" i="5" s="1"/>
  <c r="O32" i="5"/>
  <c r="N32" i="5"/>
  <c r="K32" i="5"/>
  <c r="L32" i="5" s="1"/>
  <c r="H32" i="5"/>
  <c r="I32" i="5" s="1"/>
  <c r="E32" i="5"/>
  <c r="F32" i="5" s="1"/>
  <c r="Q31" i="5"/>
  <c r="R31" i="5" s="1"/>
  <c r="N31" i="5"/>
  <c r="O31" i="5" s="1"/>
  <c r="K31" i="5"/>
  <c r="L31" i="5" s="1"/>
  <c r="H31" i="5"/>
  <c r="I31" i="5" s="1"/>
  <c r="E31" i="5"/>
  <c r="F31" i="5" s="1"/>
  <c r="Q30" i="5"/>
  <c r="R30" i="5" s="1"/>
  <c r="O30" i="5"/>
  <c r="N30" i="5"/>
  <c r="K30" i="5"/>
  <c r="L30" i="5" s="1"/>
  <c r="H30" i="5"/>
  <c r="I30" i="5" s="1"/>
  <c r="E30" i="5"/>
  <c r="F30" i="5" s="1"/>
  <c r="Q29" i="5"/>
  <c r="R29" i="5" s="1"/>
  <c r="O29" i="5"/>
  <c r="N29" i="5"/>
  <c r="K29" i="5"/>
  <c r="L29" i="5" s="1"/>
  <c r="H29" i="5"/>
  <c r="I29" i="5" s="1"/>
  <c r="F29" i="5"/>
  <c r="E29" i="5"/>
  <c r="R28" i="5"/>
  <c r="Q28" i="5"/>
  <c r="N28" i="5"/>
  <c r="O28" i="5" s="1"/>
  <c r="K28" i="5"/>
  <c r="L28" i="5" s="1"/>
  <c r="H28" i="5"/>
  <c r="I28" i="5" s="1"/>
  <c r="E28" i="5"/>
  <c r="F28" i="5" s="1"/>
  <c r="R27" i="5"/>
  <c r="Q27" i="5"/>
  <c r="N27" i="5"/>
  <c r="O27" i="5" s="1"/>
  <c r="K27" i="5"/>
  <c r="L27" i="5" s="1"/>
  <c r="I27" i="5"/>
  <c r="H27" i="5"/>
  <c r="F27" i="5"/>
  <c r="E27" i="5"/>
  <c r="Q26" i="5"/>
  <c r="R26" i="5" s="1"/>
  <c r="N26" i="5"/>
  <c r="O26" i="5" s="1"/>
  <c r="K26" i="5"/>
  <c r="L26" i="5" s="1"/>
  <c r="H26" i="5"/>
  <c r="I26" i="5" s="1"/>
  <c r="E26" i="5"/>
  <c r="F26" i="5" s="1"/>
  <c r="Q25" i="5"/>
  <c r="R25" i="5" s="1"/>
  <c r="N25" i="5"/>
  <c r="O25" i="5" s="1"/>
  <c r="L25" i="5"/>
  <c r="K25" i="5"/>
  <c r="H25" i="5"/>
  <c r="I25" i="5" s="1"/>
  <c r="E25" i="5"/>
  <c r="F25" i="5" s="1"/>
  <c r="Q24" i="5"/>
  <c r="R24" i="5" s="1"/>
  <c r="N24" i="5"/>
  <c r="O24" i="5" s="1"/>
  <c r="K24" i="5"/>
  <c r="L24" i="5" s="1"/>
  <c r="H24" i="5"/>
  <c r="I24" i="5" s="1"/>
  <c r="E24" i="5"/>
  <c r="F24" i="5" s="1"/>
  <c r="Q23" i="5"/>
  <c r="R23" i="5" s="1"/>
  <c r="N23" i="5"/>
  <c r="O23" i="5" s="1"/>
  <c r="K23" i="5"/>
  <c r="L23" i="5" s="1"/>
  <c r="H23" i="5"/>
  <c r="I23" i="5" s="1"/>
  <c r="E23" i="5"/>
  <c r="F23" i="5" s="1"/>
  <c r="Q22" i="5"/>
  <c r="R22" i="5" s="1"/>
  <c r="N22" i="5"/>
  <c r="O22" i="5" s="1"/>
  <c r="K22" i="5"/>
  <c r="L22" i="5" s="1"/>
  <c r="H22" i="5"/>
  <c r="I22" i="5" s="1"/>
  <c r="E22" i="5"/>
  <c r="Q21" i="5"/>
  <c r="R21" i="5" s="1"/>
  <c r="N21" i="5"/>
  <c r="O21" i="5" s="1"/>
  <c r="L21" i="5"/>
  <c r="K21" i="5"/>
  <c r="H21" i="5"/>
  <c r="I21" i="5" s="1"/>
  <c r="E21" i="5"/>
  <c r="F21" i="5" s="1"/>
  <c r="Q20" i="5"/>
  <c r="R20" i="5" s="1"/>
  <c r="N20" i="5"/>
  <c r="O20" i="5" s="1"/>
  <c r="K20" i="5"/>
  <c r="L20" i="5" s="1"/>
  <c r="H20" i="5"/>
  <c r="I20" i="5" s="1"/>
  <c r="E20" i="5"/>
  <c r="Q19" i="5"/>
  <c r="R19" i="5" s="1"/>
  <c r="N19" i="5"/>
  <c r="O19" i="5" s="1"/>
  <c r="K19" i="5"/>
  <c r="L19" i="5" s="1"/>
  <c r="I19" i="5"/>
  <c r="H19" i="5"/>
  <c r="E19" i="5"/>
  <c r="F19" i="5" s="1"/>
  <c r="Q18" i="5"/>
  <c r="R18" i="5" s="1"/>
  <c r="N18" i="5"/>
  <c r="O18" i="5" s="1"/>
  <c r="K18" i="5"/>
  <c r="L18" i="5" s="1"/>
  <c r="I18" i="5"/>
  <c r="H18" i="5"/>
  <c r="E18" i="5"/>
  <c r="F18" i="5" s="1"/>
  <c r="R17" i="5"/>
  <c r="Q17" i="5"/>
  <c r="N17" i="5"/>
  <c r="O17" i="5" s="1"/>
  <c r="K17" i="5"/>
  <c r="L17" i="5" s="1"/>
  <c r="H17" i="5"/>
  <c r="I17" i="5" s="1"/>
  <c r="F17" i="5"/>
  <c r="E17" i="5"/>
  <c r="Q16" i="5"/>
  <c r="R16" i="5" s="1"/>
  <c r="N16" i="5"/>
  <c r="O16" i="5" s="1"/>
  <c r="K16" i="5"/>
  <c r="L16" i="5" s="1"/>
  <c r="H16" i="5"/>
  <c r="I16" i="5" s="1"/>
  <c r="F16" i="5"/>
  <c r="E16" i="5"/>
  <c r="Q15" i="5"/>
  <c r="R15" i="5" s="1"/>
  <c r="N15" i="5"/>
  <c r="O15" i="5" s="1"/>
  <c r="L15" i="5"/>
  <c r="K15" i="5"/>
  <c r="I15" i="5"/>
  <c r="H15" i="5"/>
  <c r="E15" i="5"/>
  <c r="F15" i="5" s="1"/>
  <c r="Q14" i="5"/>
  <c r="R14" i="5" s="1"/>
  <c r="N14" i="5"/>
  <c r="O14" i="5" s="1"/>
  <c r="K14" i="5"/>
  <c r="L14" i="5" s="1"/>
  <c r="I14" i="5"/>
  <c r="H14" i="5"/>
  <c r="E14" i="5"/>
  <c r="F14" i="5" s="1"/>
  <c r="Q13" i="5"/>
  <c r="R13" i="5" s="1"/>
  <c r="O13" i="5"/>
  <c r="N13" i="5"/>
  <c r="L13" i="5"/>
  <c r="K13" i="5"/>
  <c r="H13" i="5"/>
  <c r="I13" i="5" s="1"/>
  <c r="E13" i="5"/>
  <c r="F13" i="5" s="1"/>
  <c r="Q12" i="5"/>
  <c r="R12" i="5" s="1"/>
  <c r="N12" i="5"/>
  <c r="O12" i="5" s="1"/>
  <c r="K12" i="5"/>
  <c r="L12" i="5" s="1"/>
  <c r="H12" i="5"/>
  <c r="I12" i="5" s="1"/>
  <c r="E12" i="5"/>
  <c r="F12" i="5" s="1"/>
  <c r="R11" i="5"/>
  <c r="Q11" i="5"/>
  <c r="N11" i="5"/>
  <c r="O11" i="5" s="1"/>
  <c r="L11" i="5"/>
  <c r="K11" i="5"/>
  <c r="H11" i="5"/>
  <c r="I11" i="5" s="1"/>
  <c r="E11" i="5"/>
  <c r="F11" i="5" s="1"/>
  <c r="Q10" i="5"/>
  <c r="R10" i="5" s="1"/>
  <c r="O10" i="5"/>
  <c r="N10" i="5"/>
  <c r="L10" i="5"/>
  <c r="K10" i="5"/>
  <c r="H10" i="5"/>
  <c r="I10" i="5" s="1"/>
  <c r="E10" i="5"/>
  <c r="F10" i="5" s="1"/>
  <c r="Q9" i="5"/>
  <c r="R9" i="5" s="1"/>
  <c r="O9" i="5"/>
  <c r="N9" i="5"/>
  <c r="K9" i="5"/>
  <c r="L9" i="5" s="1"/>
  <c r="H9" i="5"/>
  <c r="I9" i="5" s="1"/>
  <c r="F9" i="5"/>
  <c r="E9" i="5"/>
  <c r="R8" i="5"/>
  <c r="Q8" i="5"/>
  <c r="O8" i="5"/>
  <c r="N8" i="5"/>
  <c r="K8" i="5"/>
  <c r="L8" i="5" s="1"/>
  <c r="H8" i="5"/>
  <c r="I8" i="5" s="1"/>
  <c r="E8" i="5"/>
  <c r="F8" i="5" s="1"/>
  <c r="R7" i="5"/>
  <c r="Q7" i="5"/>
  <c r="N7" i="5"/>
  <c r="O7" i="5" s="1"/>
  <c r="K7" i="5"/>
  <c r="L7" i="5" s="1"/>
  <c r="I7" i="5"/>
  <c r="H7" i="5"/>
  <c r="F7" i="5"/>
  <c r="E7" i="5"/>
  <c r="Q6" i="5"/>
  <c r="R6" i="5" s="1"/>
  <c r="N6" i="5"/>
  <c r="O6" i="5" s="1"/>
  <c r="K6" i="5"/>
  <c r="L6" i="5" s="1"/>
  <c r="H6" i="5"/>
  <c r="I6" i="5" s="1"/>
  <c r="E6" i="5"/>
  <c r="F6" i="5" s="1"/>
  <c r="R5" i="5"/>
  <c r="Q5" i="5"/>
  <c r="N5" i="5"/>
  <c r="O5" i="5" s="1"/>
  <c r="L5" i="5"/>
  <c r="K5" i="5"/>
  <c r="H5" i="5"/>
  <c r="I5" i="5" s="1"/>
  <c r="F5" i="5"/>
  <c r="E5" i="5"/>
  <c r="Q4" i="5"/>
  <c r="R4" i="5" s="1"/>
  <c r="N4" i="5"/>
  <c r="O4" i="5" s="1"/>
  <c r="K4" i="5"/>
  <c r="L4" i="5" s="1"/>
  <c r="I4" i="5"/>
  <c r="H4" i="5"/>
  <c r="F4" i="5"/>
  <c r="E4" i="5"/>
  <c r="Q3" i="5"/>
  <c r="R3" i="5" s="1"/>
  <c r="N3" i="5"/>
  <c r="O3" i="5" s="1"/>
  <c r="K3" i="5"/>
  <c r="L3" i="5" s="1"/>
  <c r="I3" i="5"/>
  <c r="H3" i="5"/>
  <c r="E3" i="5"/>
  <c r="F3" i="5" s="1"/>
  <c r="Q2" i="5"/>
  <c r="R2" i="5" s="1"/>
  <c r="O2" i="5"/>
  <c r="N2" i="5"/>
  <c r="L2" i="5"/>
  <c r="K2" i="5"/>
  <c r="I2" i="5"/>
  <c r="H2" i="5"/>
  <c r="E2" i="5"/>
  <c r="F2" i="5" s="1"/>
  <c r="Q50" i="12"/>
  <c r="R50" i="12" s="1"/>
  <c r="N50" i="12"/>
  <c r="O50" i="12" s="1"/>
  <c r="L50" i="12"/>
  <c r="K50" i="12"/>
  <c r="H50" i="12"/>
  <c r="I50" i="12" s="1"/>
  <c r="E50" i="12"/>
  <c r="F50" i="12" s="1"/>
  <c r="Q49" i="12"/>
  <c r="R49" i="12" s="1"/>
  <c r="N49" i="12"/>
  <c r="O49" i="12" s="1"/>
  <c r="K49" i="12"/>
  <c r="L49" i="12" s="1"/>
  <c r="H49" i="12"/>
  <c r="I49" i="12" s="1"/>
  <c r="E49" i="12"/>
  <c r="F49" i="12" s="1"/>
  <c r="Q48" i="12"/>
  <c r="R48" i="12" s="1"/>
  <c r="N48" i="12"/>
  <c r="O48" i="12" s="1"/>
  <c r="K48" i="12"/>
  <c r="L48" i="12" s="1"/>
  <c r="H48" i="12"/>
  <c r="I48" i="12" s="1"/>
  <c r="E48" i="12"/>
  <c r="F48" i="12" s="1"/>
  <c r="Q47" i="12"/>
  <c r="R47" i="12" s="1"/>
  <c r="N47" i="12"/>
  <c r="O47" i="12" s="1"/>
  <c r="K47" i="12"/>
  <c r="L47" i="12" s="1"/>
  <c r="H47" i="12"/>
  <c r="I47" i="12" s="1"/>
  <c r="E47" i="12"/>
  <c r="F47" i="12" s="1"/>
  <c r="Q46" i="12"/>
  <c r="R46" i="12" s="1"/>
  <c r="N46" i="12"/>
  <c r="O46" i="12" s="1"/>
  <c r="K46" i="12"/>
  <c r="L46" i="12" s="1"/>
  <c r="H46" i="12"/>
  <c r="I46" i="12" s="1"/>
  <c r="E46" i="12"/>
  <c r="F46" i="12" s="1"/>
  <c r="Q45" i="12"/>
  <c r="R45" i="12" s="1"/>
  <c r="N45" i="12"/>
  <c r="O45" i="12" s="1"/>
  <c r="K45" i="12"/>
  <c r="L45" i="12" s="1"/>
  <c r="H45" i="12"/>
  <c r="I45" i="12" s="1"/>
  <c r="E45" i="12"/>
  <c r="F45" i="12" s="1"/>
  <c r="Q44" i="12"/>
  <c r="R44" i="12" s="1"/>
  <c r="N44" i="12"/>
  <c r="O44" i="12" s="1"/>
  <c r="K44" i="12"/>
  <c r="L44" i="12" s="1"/>
  <c r="H44" i="12"/>
  <c r="I44" i="12" s="1"/>
  <c r="E44" i="12"/>
  <c r="F44" i="12" s="1"/>
  <c r="Q43" i="12"/>
  <c r="R43" i="12" s="1"/>
  <c r="N43" i="12"/>
  <c r="O43" i="12" s="1"/>
  <c r="K43" i="12"/>
  <c r="L43" i="12" s="1"/>
  <c r="H43" i="12"/>
  <c r="I43" i="12" s="1"/>
  <c r="E43" i="12"/>
  <c r="F43" i="12" s="1"/>
  <c r="Q42" i="12"/>
  <c r="R42" i="12" s="1"/>
  <c r="N42" i="12"/>
  <c r="O42" i="12" s="1"/>
  <c r="K42" i="12"/>
  <c r="L42" i="12" s="1"/>
  <c r="H42" i="12"/>
  <c r="I42" i="12" s="1"/>
  <c r="E42" i="12"/>
  <c r="F42" i="12" s="1"/>
  <c r="Q41" i="12"/>
  <c r="R41" i="12" s="1"/>
  <c r="N41" i="12"/>
  <c r="O41" i="12" s="1"/>
  <c r="K41" i="12"/>
  <c r="L41" i="12" s="1"/>
  <c r="H41" i="12"/>
  <c r="I41" i="12" s="1"/>
  <c r="E41" i="12"/>
  <c r="F41" i="12" s="1"/>
  <c r="Q40" i="12"/>
  <c r="R40" i="12" s="1"/>
  <c r="N40" i="12"/>
  <c r="O40" i="12" s="1"/>
  <c r="K40" i="12"/>
  <c r="L40" i="12" s="1"/>
  <c r="H40" i="12"/>
  <c r="I40" i="12" s="1"/>
  <c r="E40" i="12"/>
  <c r="F40" i="12" s="1"/>
  <c r="Q39" i="12"/>
  <c r="R39" i="12" s="1"/>
  <c r="N39" i="12"/>
  <c r="O39" i="12" s="1"/>
  <c r="K39" i="12"/>
  <c r="L39" i="12" s="1"/>
  <c r="H39" i="12"/>
  <c r="I39" i="12" s="1"/>
  <c r="E39" i="12"/>
  <c r="F39" i="12" s="1"/>
  <c r="Q38" i="12"/>
  <c r="R38" i="12" s="1"/>
  <c r="N38" i="12"/>
  <c r="O38" i="12" s="1"/>
  <c r="K38" i="12"/>
  <c r="L38" i="12" s="1"/>
  <c r="H38" i="12"/>
  <c r="I38" i="12" s="1"/>
  <c r="E38" i="12"/>
  <c r="F38" i="12" s="1"/>
  <c r="Q37" i="12"/>
  <c r="R37" i="12" s="1"/>
  <c r="N37" i="12"/>
  <c r="O37" i="12" s="1"/>
  <c r="K37" i="12"/>
  <c r="L37" i="12" s="1"/>
  <c r="H37" i="12"/>
  <c r="I37" i="12" s="1"/>
  <c r="E37" i="12"/>
  <c r="F37" i="12" s="1"/>
  <c r="Q36" i="12"/>
  <c r="R36" i="12" s="1"/>
  <c r="N36" i="12"/>
  <c r="O36" i="12" s="1"/>
  <c r="K36" i="12"/>
  <c r="L36" i="12" s="1"/>
  <c r="H36" i="12"/>
  <c r="I36" i="12" s="1"/>
  <c r="E36" i="12"/>
  <c r="F36" i="12" s="1"/>
  <c r="Q35" i="12"/>
  <c r="R35" i="12" s="1"/>
  <c r="N35" i="12"/>
  <c r="O35" i="12" s="1"/>
  <c r="K35" i="12"/>
  <c r="L35" i="12" s="1"/>
  <c r="H35" i="12"/>
  <c r="I35" i="12" s="1"/>
  <c r="E35" i="12"/>
  <c r="F35" i="12" s="1"/>
  <c r="Q34" i="12"/>
  <c r="R34" i="12" s="1"/>
  <c r="N34" i="12"/>
  <c r="O34" i="12" s="1"/>
  <c r="K34" i="12"/>
  <c r="L34" i="12" s="1"/>
  <c r="H34" i="12"/>
  <c r="I34" i="12" s="1"/>
  <c r="E34" i="12"/>
  <c r="F34" i="12" s="1"/>
  <c r="Q33" i="12"/>
  <c r="R33" i="12" s="1"/>
  <c r="N33" i="12"/>
  <c r="O33" i="12" s="1"/>
  <c r="K33" i="12"/>
  <c r="L33" i="12" s="1"/>
  <c r="H33" i="12"/>
  <c r="I33" i="12" s="1"/>
  <c r="E33" i="12"/>
  <c r="F33" i="12" s="1"/>
  <c r="Q32" i="12"/>
  <c r="R32" i="12" s="1"/>
  <c r="N32" i="12"/>
  <c r="O32" i="12" s="1"/>
  <c r="K32" i="12"/>
  <c r="L32" i="12" s="1"/>
  <c r="H32" i="12"/>
  <c r="I32" i="12" s="1"/>
  <c r="E32" i="12"/>
  <c r="F32" i="12" s="1"/>
  <c r="Q31" i="12"/>
  <c r="R31" i="12" s="1"/>
  <c r="N31" i="12"/>
  <c r="O31" i="12" s="1"/>
  <c r="L31" i="12"/>
  <c r="K31" i="12"/>
  <c r="H31" i="12"/>
  <c r="I31" i="12" s="1"/>
  <c r="E31" i="12"/>
  <c r="F31" i="12" s="1"/>
  <c r="Q30" i="12"/>
  <c r="R30" i="12" s="1"/>
  <c r="O30" i="12"/>
  <c r="N30" i="12"/>
  <c r="K30" i="12"/>
  <c r="L30" i="12" s="1"/>
  <c r="H30" i="12"/>
  <c r="I30" i="12" s="1"/>
  <c r="E30" i="12"/>
  <c r="F30" i="12" s="1"/>
  <c r="R29" i="12"/>
  <c r="Q29" i="12"/>
  <c r="N29" i="12"/>
  <c r="O29" i="12" s="1"/>
  <c r="K29" i="12"/>
  <c r="L29" i="12" s="1"/>
  <c r="H29" i="12"/>
  <c r="I29" i="12" s="1"/>
  <c r="F29" i="12"/>
  <c r="E29" i="12"/>
  <c r="Q28" i="12"/>
  <c r="R28" i="12" s="1"/>
  <c r="N28" i="12"/>
  <c r="O28" i="12" s="1"/>
  <c r="K28" i="12"/>
  <c r="L28" i="12" s="1"/>
  <c r="I28" i="12"/>
  <c r="H28" i="12"/>
  <c r="E28" i="12"/>
  <c r="F28" i="12" s="1"/>
  <c r="Q27" i="12"/>
  <c r="R27" i="12" s="1"/>
  <c r="N27" i="12"/>
  <c r="O27" i="12" s="1"/>
  <c r="L27" i="12"/>
  <c r="K27" i="12"/>
  <c r="H27" i="12"/>
  <c r="I27" i="12" s="1"/>
  <c r="E27" i="12"/>
  <c r="F27" i="12" s="1"/>
  <c r="Q26" i="12"/>
  <c r="R26" i="12" s="1"/>
  <c r="O26" i="12"/>
  <c r="N26" i="12"/>
  <c r="K26" i="12"/>
  <c r="L26" i="12" s="1"/>
  <c r="H26" i="12"/>
  <c r="I26" i="12" s="1"/>
  <c r="E26" i="12"/>
  <c r="F26" i="12" s="1"/>
  <c r="R25" i="12"/>
  <c r="Q25" i="12"/>
  <c r="N25" i="12"/>
  <c r="O25" i="12" s="1"/>
  <c r="K25" i="12"/>
  <c r="L25" i="12" s="1"/>
  <c r="H25" i="12"/>
  <c r="I25" i="12" s="1"/>
  <c r="F25" i="12"/>
  <c r="E25" i="12"/>
  <c r="Q24" i="12"/>
  <c r="R24" i="12" s="1"/>
  <c r="N24" i="12"/>
  <c r="O24" i="12" s="1"/>
  <c r="K24" i="12"/>
  <c r="L24" i="12" s="1"/>
  <c r="I24" i="12"/>
  <c r="H24" i="12"/>
  <c r="E24" i="12"/>
  <c r="F24" i="12" s="1"/>
  <c r="Q23" i="12"/>
  <c r="R23" i="12" s="1"/>
  <c r="N23" i="12"/>
  <c r="O23" i="12" s="1"/>
  <c r="L23" i="12"/>
  <c r="K23" i="12"/>
  <c r="H23" i="12"/>
  <c r="I23" i="12" s="1"/>
  <c r="E23" i="12"/>
  <c r="F23" i="12" s="1"/>
  <c r="Q22" i="12"/>
  <c r="R22" i="12" s="1"/>
  <c r="O22" i="12"/>
  <c r="N22" i="12"/>
  <c r="K22" i="12"/>
  <c r="L22" i="12" s="1"/>
  <c r="H22" i="12"/>
  <c r="I22" i="12" s="1"/>
  <c r="E22" i="12"/>
  <c r="F22" i="12" s="1"/>
  <c r="R21" i="12"/>
  <c r="Q21" i="12"/>
  <c r="N21" i="12"/>
  <c r="O21" i="12" s="1"/>
  <c r="K21" i="12"/>
  <c r="L21" i="12" s="1"/>
  <c r="H21" i="12"/>
  <c r="I21" i="12" s="1"/>
  <c r="F21" i="12"/>
  <c r="E21" i="12"/>
  <c r="Q20" i="12"/>
  <c r="R20" i="12" s="1"/>
  <c r="N20" i="12"/>
  <c r="O20" i="12" s="1"/>
  <c r="K20" i="12"/>
  <c r="L20" i="12" s="1"/>
  <c r="I20" i="12"/>
  <c r="H20" i="12"/>
  <c r="E20" i="12"/>
  <c r="F20" i="12" s="1"/>
  <c r="Q19" i="12"/>
  <c r="R19" i="12" s="1"/>
  <c r="N19" i="12"/>
  <c r="O19" i="12" s="1"/>
  <c r="L19" i="12"/>
  <c r="K19" i="12"/>
  <c r="H19" i="12"/>
  <c r="I19" i="12" s="1"/>
  <c r="E19" i="12"/>
  <c r="F19" i="12" s="1"/>
  <c r="Q18" i="12"/>
  <c r="R18" i="12" s="1"/>
  <c r="O18" i="12"/>
  <c r="N18" i="12"/>
  <c r="K18" i="12"/>
  <c r="L18" i="12" s="1"/>
  <c r="H18" i="12"/>
  <c r="I18" i="12" s="1"/>
  <c r="E18" i="12"/>
  <c r="F18" i="12" s="1"/>
  <c r="R17" i="12"/>
  <c r="Q17" i="12"/>
  <c r="N17" i="12"/>
  <c r="O17" i="12" s="1"/>
  <c r="K17" i="12"/>
  <c r="L17" i="12" s="1"/>
  <c r="H17" i="12"/>
  <c r="I17" i="12" s="1"/>
  <c r="F17" i="12"/>
  <c r="E17" i="12"/>
  <c r="Q16" i="12"/>
  <c r="R16" i="12" s="1"/>
  <c r="N16" i="12"/>
  <c r="O16" i="12" s="1"/>
  <c r="K16" i="12"/>
  <c r="L16" i="12" s="1"/>
  <c r="I16" i="12"/>
  <c r="H16" i="12"/>
  <c r="E16" i="12"/>
  <c r="F16" i="12" s="1"/>
  <c r="Q15" i="12"/>
  <c r="R15" i="12" s="1"/>
  <c r="N15" i="12"/>
  <c r="O15" i="12" s="1"/>
  <c r="L15" i="12"/>
  <c r="K15" i="12"/>
  <c r="H15" i="12"/>
  <c r="I15" i="12" s="1"/>
  <c r="E15" i="12"/>
  <c r="F15" i="12" s="1"/>
  <c r="Q14" i="12"/>
  <c r="R14" i="12" s="1"/>
  <c r="O14" i="12"/>
  <c r="N14" i="12"/>
  <c r="K14" i="12"/>
  <c r="L14" i="12" s="1"/>
  <c r="H14" i="12"/>
  <c r="I14" i="12" s="1"/>
  <c r="E14" i="12"/>
  <c r="F14" i="12" s="1"/>
  <c r="R13" i="12"/>
  <c r="Q13" i="12"/>
  <c r="N13" i="12"/>
  <c r="O13" i="12" s="1"/>
  <c r="K13" i="12"/>
  <c r="L13" i="12" s="1"/>
  <c r="H13" i="12"/>
  <c r="I13" i="12" s="1"/>
  <c r="F13" i="12"/>
  <c r="E13" i="12"/>
  <c r="Q12" i="12"/>
  <c r="R12" i="12" s="1"/>
  <c r="N12" i="12"/>
  <c r="O12" i="12" s="1"/>
  <c r="K12" i="12"/>
  <c r="L12" i="12" s="1"/>
  <c r="I12" i="12"/>
  <c r="H12" i="12"/>
  <c r="E12" i="12"/>
  <c r="F12" i="12" s="1"/>
  <c r="Q11" i="12"/>
  <c r="R11" i="12" s="1"/>
  <c r="N11" i="12"/>
  <c r="O11" i="12" s="1"/>
  <c r="L11" i="12"/>
  <c r="K11" i="12"/>
  <c r="H11" i="12"/>
  <c r="I11" i="12" s="1"/>
  <c r="E11" i="12"/>
  <c r="F11" i="12" s="1"/>
  <c r="Q10" i="12"/>
  <c r="R10" i="12" s="1"/>
  <c r="O10" i="12"/>
  <c r="N10" i="12"/>
  <c r="K10" i="12"/>
  <c r="L10" i="12" s="1"/>
  <c r="H10" i="12"/>
  <c r="I10" i="12" s="1"/>
  <c r="E10" i="12"/>
  <c r="F10" i="12" s="1"/>
  <c r="R9" i="12"/>
  <c r="Q9" i="12"/>
  <c r="N9" i="12"/>
  <c r="O9" i="12" s="1"/>
  <c r="K9" i="12"/>
  <c r="L9" i="12" s="1"/>
  <c r="H9" i="12"/>
  <c r="I9" i="12" s="1"/>
  <c r="F9" i="12"/>
  <c r="E9" i="12"/>
  <c r="Q8" i="12"/>
  <c r="R8" i="12" s="1"/>
  <c r="N8" i="12"/>
  <c r="O8" i="12" s="1"/>
  <c r="K8" i="12"/>
  <c r="L8" i="12" s="1"/>
  <c r="I8" i="12"/>
  <c r="H8" i="12"/>
  <c r="E8" i="12"/>
  <c r="F8" i="12" s="1"/>
  <c r="Q7" i="12"/>
  <c r="R7" i="12" s="1"/>
  <c r="N7" i="12"/>
  <c r="O7" i="12" s="1"/>
  <c r="L7" i="12"/>
  <c r="K7" i="12"/>
  <c r="H7" i="12"/>
  <c r="I7" i="12" s="1"/>
  <c r="E7" i="12"/>
  <c r="F7" i="12" s="1"/>
  <c r="Q6" i="12"/>
  <c r="R6" i="12" s="1"/>
  <c r="O6" i="12"/>
  <c r="N6" i="12"/>
  <c r="K6" i="12"/>
  <c r="L6" i="12" s="1"/>
  <c r="H6" i="12"/>
  <c r="I6" i="12" s="1"/>
  <c r="E6" i="12"/>
  <c r="F6" i="12" s="1"/>
  <c r="R5" i="12"/>
  <c r="Q5" i="12"/>
  <c r="N5" i="12"/>
  <c r="O5" i="12" s="1"/>
  <c r="K5" i="12"/>
  <c r="L5" i="12" s="1"/>
  <c r="H5" i="12"/>
  <c r="I5" i="12" s="1"/>
  <c r="F5" i="12"/>
  <c r="E5" i="12"/>
  <c r="Q4" i="12"/>
  <c r="R4" i="12" s="1"/>
  <c r="N4" i="12"/>
  <c r="O4" i="12" s="1"/>
  <c r="K4" i="12"/>
  <c r="L4" i="12" s="1"/>
  <c r="I4" i="12"/>
  <c r="H4" i="12"/>
  <c r="E4" i="12"/>
  <c r="F4" i="12" s="1"/>
  <c r="Q3" i="12"/>
  <c r="R3" i="12" s="1"/>
  <c r="N3" i="12"/>
  <c r="O3" i="12" s="1"/>
  <c r="L3" i="12"/>
  <c r="K3" i="12"/>
  <c r="H3" i="12"/>
  <c r="I3" i="12" s="1"/>
  <c r="E3" i="12"/>
  <c r="F3" i="12" s="1"/>
  <c r="Q2" i="12"/>
  <c r="R2" i="12" s="1"/>
  <c r="O2" i="12"/>
  <c r="N2" i="12"/>
  <c r="K2" i="12"/>
  <c r="L2" i="12" s="1"/>
  <c r="H2" i="12"/>
  <c r="I2" i="12" s="1"/>
  <c r="E2" i="12"/>
  <c r="F2" i="12" s="1"/>
</calcChain>
</file>

<file path=xl/sharedStrings.xml><?xml version="1.0" encoding="utf-8"?>
<sst xmlns="http://schemas.openxmlformats.org/spreadsheetml/2006/main" count="135" uniqueCount="55">
  <si>
    <t>16s</t>
  </si>
  <si>
    <t>Mutans</t>
  </si>
  <si>
    <t>Delta</t>
  </si>
  <si>
    <t>2-delta delta</t>
  </si>
  <si>
    <t>Salivarius</t>
  </si>
  <si>
    <t>Parvula</t>
  </si>
  <si>
    <t>Sobrinus</t>
  </si>
  <si>
    <t>M23</t>
  </si>
  <si>
    <t>M27</t>
  </si>
  <si>
    <t>S.mutans</t>
  </si>
  <si>
    <t>S.sobrinus</t>
  </si>
  <si>
    <t>S.salivarius</t>
  </si>
  <si>
    <t>BROJ</t>
  </si>
  <si>
    <t>Permamem</t>
  </si>
  <si>
    <t>Agregata.</t>
  </si>
  <si>
    <t>M24</t>
  </si>
  <si>
    <t>M26</t>
  </si>
  <si>
    <t>M25</t>
  </si>
  <si>
    <t>M28</t>
  </si>
  <si>
    <t>M30</t>
  </si>
  <si>
    <t>M31</t>
  </si>
  <si>
    <t>M29</t>
  </si>
  <si>
    <t>M32</t>
  </si>
  <si>
    <t>Cytoplast</t>
  </si>
  <si>
    <t>M13</t>
  </si>
  <si>
    <t>M8</t>
  </si>
  <si>
    <t>M17</t>
  </si>
  <si>
    <t>M2</t>
  </si>
  <si>
    <t>M7</t>
  </si>
  <si>
    <t>M3</t>
  </si>
  <si>
    <t>M15</t>
  </si>
  <si>
    <t>M5</t>
  </si>
  <si>
    <t>M11</t>
  </si>
  <si>
    <t>M6</t>
  </si>
  <si>
    <t>M12</t>
  </si>
  <si>
    <t>M4</t>
  </si>
  <si>
    <t>M16</t>
  </si>
  <si>
    <t>M14</t>
  </si>
  <si>
    <t>M10</t>
  </si>
  <si>
    <t>M9</t>
  </si>
  <si>
    <t>V. parvula</t>
  </si>
  <si>
    <t xml:space="preserve"> Cytoplast</t>
  </si>
  <si>
    <t>M1</t>
  </si>
  <si>
    <t>M18</t>
  </si>
  <si>
    <t>M19</t>
  </si>
  <si>
    <t>M20</t>
  </si>
  <si>
    <t>M21</t>
  </si>
  <si>
    <t>M22</t>
  </si>
  <si>
    <t>M33</t>
  </si>
  <si>
    <t>M34</t>
  </si>
  <si>
    <t>M35</t>
  </si>
  <si>
    <t>M36</t>
  </si>
  <si>
    <t>M37</t>
  </si>
  <si>
    <t>M38</t>
  </si>
  <si>
    <t>A. Actinomycetemcomitans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</si>
</sst>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2"/>
      <color theme="1"/>
      <name val="Calibri"/>
      <family val="2"/>
      <charset val="238"/>
      <scheme val="minor"/>
    </font>
    <font>
      <sz val="16"/>
      <color theme="1"/>
      <name val="Arial"/>
      <family val="2"/>
    </font>
    <font>
      <sz val="15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E599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8" fillId="3" borderId="3" xfId="0" applyNumberFormat="1" applyFont="1" applyFill="1" applyBorder="1" applyAlignment="1">
      <alignment horizontal="center"/>
    </xf>
    <xf numFmtId="0" fontId="9" fillId="4" borderId="3" xfId="0" applyFont="1" applyFill="1" applyBorder="1"/>
    <xf numFmtId="2" fontId="8" fillId="4" borderId="3" xfId="0" applyNumberFormat="1" applyFont="1" applyFill="1" applyBorder="1" applyAlignment="1">
      <alignment horizontal="center"/>
    </xf>
    <xf numFmtId="0" fontId="9" fillId="5" borderId="3" xfId="0" applyFont="1" applyFill="1" applyBorder="1"/>
    <xf numFmtId="2" fontId="8" fillId="5" borderId="3" xfId="0" applyNumberFormat="1" applyFont="1" applyFill="1" applyBorder="1" applyAlignment="1">
      <alignment horizontal="center"/>
    </xf>
    <xf numFmtId="0" fontId="9" fillId="6" borderId="3" xfId="0" applyFont="1" applyFill="1" applyBorder="1"/>
    <xf numFmtId="2" fontId="8" fillId="6" borderId="2" xfId="0" applyNumberFormat="1" applyFont="1" applyFill="1" applyBorder="1" applyAlignment="1">
      <alignment horizontal="center"/>
    </xf>
    <xf numFmtId="0" fontId="4" fillId="0" borderId="3" xfId="0" applyFont="1" applyBorder="1"/>
    <xf numFmtId="0" fontId="0" fillId="0" borderId="3" xfId="0" applyBorder="1" applyAlignment="1">
      <alignment horizontal="center"/>
    </xf>
    <xf numFmtId="2" fontId="0" fillId="7" borderId="3" xfId="0" applyNumberFormat="1" applyFill="1" applyBorder="1" applyAlignment="1">
      <alignment horizontal="center"/>
    </xf>
    <xf numFmtId="164" fontId="5" fillId="7" borderId="3" xfId="0" applyNumberFormat="1" applyFont="1" applyFill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/>
    <xf numFmtId="0" fontId="0" fillId="7" borderId="3" xfId="0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1" fontId="0" fillId="0" borderId="0" xfId="0" applyNumberFormat="1"/>
    <xf numFmtId="2" fontId="0" fillId="0" borderId="3" xfId="0" applyNumberFormat="1" applyBorder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11" fontId="0" fillId="3" borderId="3" xfId="0" applyNumberFormat="1" applyFill="1" applyBorder="1" applyAlignment="1">
      <alignment horizontal="center"/>
    </xf>
    <xf numFmtId="11" fontId="0" fillId="10" borderId="8" xfId="0" applyNumberFormat="1" applyFill="1" applyBorder="1" applyAlignment="1">
      <alignment horizontal="center"/>
    </xf>
    <xf numFmtId="11" fontId="0" fillId="10" borderId="1" xfId="0" applyNumberFormat="1" applyFill="1" applyBorder="1" applyAlignment="1">
      <alignment horizontal="center"/>
    </xf>
    <xf numFmtId="11" fontId="0" fillId="11" borderId="1" xfId="0" applyNumberFormat="1" applyFill="1" applyBorder="1" applyAlignment="1">
      <alignment horizontal="center"/>
    </xf>
    <xf numFmtId="11" fontId="0" fillId="11" borderId="12" xfId="0" applyNumberFormat="1" applyFill="1" applyBorder="1" applyAlignment="1">
      <alignment horizontal="center"/>
    </xf>
    <xf numFmtId="0" fontId="1" fillId="8" borderId="5" xfId="0" applyFont="1" applyFill="1" applyBorder="1" applyAlignment="1">
      <alignment horizontal="center" vertical="center" textRotation="90"/>
    </xf>
    <xf numFmtId="0" fontId="1" fillId="8" borderId="6" xfId="0" applyFont="1" applyFill="1" applyBorder="1" applyAlignment="1">
      <alignment horizontal="center" vertical="center" textRotation="90"/>
    </xf>
    <xf numFmtId="0" fontId="1" fillId="8" borderId="4" xfId="0" applyFont="1" applyFill="1" applyBorder="1" applyAlignment="1">
      <alignment horizontal="center" vertical="center" textRotation="90"/>
    </xf>
    <xf numFmtId="0" fontId="1" fillId="8" borderId="7" xfId="0" applyFont="1" applyFill="1" applyBorder="1" applyAlignment="1">
      <alignment horizontal="center" vertical="center" textRotation="90"/>
    </xf>
    <xf numFmtId="0" fontId="1" fillId="8" borderId="9" xfId="0" applyFont="1" applyFill="1" applyBorder="1" applyAlignment="1">
      <alignment horizontal="center" vertical="center" textRotation="90"/>
    </xf>
    <xf numFmtId="0" fontId="10" fillId="10" borderId="13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  <color rgb="FF33CCFF"/>
      <color rgb="FF0E1F72"/>
      <color rgb="FFCCFF33"/>
      <color rgb="FFEDEDED"/>
      <color rgb="FFFFF2CC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i="1"/>
              <a:t>S.mutans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8D0-436C-B2C7-94C40B2AB09E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D0-436C-B2C7-94C40B2AB09E}"/>
              </c:ext>
            </c:extLst>
          </c:dPt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ZAKLADA!$C$73:$D$73</c:f>
              <c:strCache>
                <c:ptCount val="2"/>
                <c:pt idx="0">
                  <c:v>Permamem</c:v>
                </c:pt>
                <c:pt idx="1">
                  <c:v>Cytoplast</c:v>
                </c:pt>
              </c:strCache>
            </c:strRef>
          </c:cat>
          <c:val>
            <c:numRef>
              <c:f>ZAKLADA!$C$74:$D$74</c:f>
              <c:numCache>
                <c:formatCode>0.00E+00</c:formatCode>
                <c:ptCount val="2"/>
                <c:pt idx="0">
                  <c:v>4110706108.6050372</c:v>
                </c:pt>
                <c:pt idx="1">
                  <c:v>2596550089.0230451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0-436C-B2C7-94C40B2AB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2204256"/>
        <c:axId val="1662206656"/>
      </c:barChart>
      <c:catAx>
        <c:axId val="166220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62206656"/>
        <c:crosses val="autoZero"/>
        <c:auto val="1"/>
        <c:lblAlgn val="ctr"/>
        <c:lblOffset val="100"/>
        <c:noMultiLvlLbl val="0"/>
      </c:catAx>
      <c:valAx>
        <c:axId val="16622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</a:rPr>
                  <a:t>2-</a:t>
                </a:r>
                <a:r>
                  <a:rPr lang="el-G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  <a:effectLst/>
                  </a:rPr>
                  <a:t> Δ</a:t>
                </a:r>
                <a:r>
                  <a:rPr lang="hr-H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  <a:effectLst/>
                  </a:rPr>
                  <a:t>Ct</a:t>
                </a:r>
                <a:endParaRPr lang="hr-HR" sz="1000" b="0" i="0" u="none" strike="noStrike" kern="1200" baseline="0" dirty="0">
                  <a:solidFill>
                    <a:prstClr val="black">
                      <a:lumMod val="65000"/>
                      <a:lumOff val="35000"/>
                    </a:prstClr>
                  </a:solidFill>
                </a:endParaRPr>
              </a:p>
            </c:rich>
          </c:tx>
          <c:layout>
            <c:manualLayout>
              <c:xMode val="edge"/>
              <c:yMode val="edge"/>
              <c:x val="3.0555555555555555E-2"/>
              <c:y val="0.38962197433654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hr-HR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6220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i="1"/>
              <a:t>S.sobrinus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6C-4AE1-91EA-21591385E296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56C-4AE1-91EA-21591385E296}"/>
              </c:ext>
            </c:extLst>
          </c:dPt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ZAKLADA!$E$73:$F$73</c:f>
              <c:strCache>
                <c:ptCount val="2"/>
                <c:pt idx="0">
                  <c:v>Permamem</c:v>
                </c:pt>
                <c:pt idx="1">
                  <c:v> Cytoplast</c:v>
                </c:pt>
              </c:strCache>
            </c:strRef>
          </c:cat>
          <c:val>
            <c:numRef>
              <c:f>ZAKLADA!$E$74:$F$74</c:f>
              <c:numCache>
                <c:formatCode>0.00E+00</c:formatCode>
                <c:ptCount val="2"/>
                <c:pt idx="0">
                  <c:v>4510126310.0965424</c:v>
                </c:pt>
                <c:pt idx="1">
                  <c:v>2760948001.0678754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C-4AE1-91EA-21591385E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9277056"/>
        <c:axId val="1549279456"/>
      </c:barChart>
      <c:catAx>
        <c:axId val="1549277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49279456"/>
        <c:crosses val="autoZero"/>
        <c:auto val="1"/>
        <c:lblAlgn val="ctr"/>
        <c:lblOffset val="100"/>
        <c:noMultiLvlLbl val="0"/>
      </c:catAx>
      <c:valAx>
        <c:axId val="154927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</a:rPr>
                  <a:t>2-</a:t>
                </a:r>
                <a:r>
                  <a:rPr lang="el-G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  <a:effectLst/>
                  </a:rPr>
                  <a:t> Δ</a:t>
                </a:r>
                <a:r>
                  <a:rPr lang="hr-H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  <a:effectLst/>
                  </a:rPr>
                  <a:t>Ct</a:t>
                </a:r>
                <a:endParaRPr lang="hr-HR" sz="1000" b="0" i="0" u="none" strike="noStrike" kern="1200" baseline="0" dirty="0">
                  <a:solidFill>
                    <a:prstClr val="black">
                      <a:lumMod val="65000"/>
                      <a:lumOff val="35000"/>
                    </a:prst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r-HR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4927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400" b="0" i="1" u="none" strike="noStrike" baseline="0">
                <a:effectLst/>
              </a:rPr>
              <a:t>A. Actinomycetemcomitans</a:t>
            </a:r>
            <a:r>
              <a:rPr lang="hr-HR" sz="1400" b="0" i="0" u="none" strike="noStrike" baseline="0"/>
              <a:t> </a:t>
            </a:r>
            <a:endParaRPr lang="hr-HR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r-H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FA9-4674-A51F-754C30676968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A9-4674-A51F-754C30676968}"/>
              </c:ext>
            </c:extLst>
          </c:dPt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ZAKLADA!$I$73:$J$73</c:f>
              <c:strCache>
                <c:ptCount val="2"/>
                <c:pt idx="0">
                  <c:v>Permamem</c:v>
                </c:pt>
                <c:pt idx="1">
                  <c:v>Cytoplast</c:v>
                </c:pt>
              </c:strCache>
            </c:strRef>
          </c:cat>
          <c:val>
            <c:numRef>
              <c:f>ZAKLADA!$I$74:$J$74</c:f>
              <c:numCache>
                <c:formatCode>0.00E+00</c:formatCode>
                <c:ptCount val="2"/>
                <c:pt idx="0">
                  <c:v>4229542156.8341889</c:v>
                </c:pt>
                <c:pt idx="1">
                  <c:v>2760948001.0678754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9-4674-A51F-754C30676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515200"/>
        <c:axId val="1655511840"/>
      </c:barChart>
      <c:catAx>
        <c:axId val="165551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55511840"/>
        <c:crosses val="autoZero"/>
        <c:auto val="1"/>
        <c:lblAlgn val="ctr"/>
        <c:lblOffset val="100"/>
        <c:noMultiLvlLbl val="0"/>
      </c:catAx>
      <c:valAx>
        <c:axId val="165551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</a:rPr>
                  <a:t>2-</a:t>
                </a:r>
                <a:r>
                  <a:rPr lang="el-G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  <a:effectLst/>
                  </a:rPr>
                  <a:t> Δ</a:t>
                </a:r>
                <a:r>
                  <a:rPr lang="hr-H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  <a:effectLst/>
                  </a:rPr>
                  <a:t>Ct</a:t>
                </a:r>
                <a:endParaRPr lang="hr-HR" sz="1000" b="0" i="0" u="none" strike="noStrike" kern="1200" baseline="0" dirty="0">
                  <a:solidFill>
                    <a:prstClr val="black">
                      <a:lumMod val="65000"/>
                      <a:lumOff val="35000"/>
                    </a:prst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r-HR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5551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i="1"/>
              <a:t>V.</a:t>
            </a:r>
            <a:r>
              <a:rPr lang="hr-HR" i="1" baseline="0"/>
              <a:t> pa</a:t>
            </a:r>
            <a:r>
              <a:rPr lang="hr-HR" i="1"/>
              <a:t>rvula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34-4DE7-829B-04E09831F8F2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A34-4DE7-829B-04E09831F8F2}"/>
              </c:ext>
            </c:extLst>
          </c:dPt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ZAKLADA!$K$73:$L$73</c:f>
              <c:strCache>
                <c:ptCount val="2"/>
                <c:pt idx="0">
                  <c:v>Permamem</c:v>
                </c:pt>
                <c:pt idx="1">
                  <c:v>Cytoplast</c:v>
                </c:pt>
              </c:strCache>
            </c:strRef>
          </c:cat>
          <c:val>
            <c:numRef>
              <c:f>ZAKLADA!$K$74:$L$74</c:f>
              <c:numCache>
                <c:formatCode>0.00E+00</c:formatCode>
                <c:ptCount val="2"/>
                <c:pt idx="0">
                  <c:v>282540.47070673754</c:v>
                </c:pt>
                <c:pt idx="1">
                  <c:v>2547807.2043450749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4-4DE7-829B-04E09831F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5748208"/>
        <c:axId val="1535747248"/>
      </c:barChart>
      <c:catAx>
        <c:axId val="1535748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5747248"/>
        <c:crosses val="autoZero"/>
        <c:auto val="1"/>
        <c:lblAlgn val="ctr"/>
        <c:lblOffset val="100"/>
        <c:noMultiLvlLbl val="0"/>
      </c:catAx>
      <c:valAx>
        <c:axId val="153574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</a:rPr>
                  <a:t>2-</a:t>
                </a:r>
                <a:r>
                  <a:rPr lang="el-G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  <a:effectLst/>
                  </a:rPr>
                  <a:t> Δ</a:t>
                </a:r>
                <a:r>
                  <a:rPr lang="hr-HR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  <a:effectLst/>
                  </a:rPr>
                  <a:t>Ct</a:t>
                </a:r>
                <a:endParaRPr lang="hr-HR" sz="1000" b="0" i="0" u="none" strike="noStrike" kern="1200" baseline="0" dirty="0">
                  <a:solidFill>
                    <a:prstClr val="black">
                      <a:lumMod val="65000"/>
                      <a:lumOff val="35000"/>
                    </a:prst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r-HR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3574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280973</xdr:colOff>
      <xdr:row>79</xdr:row>
      <xdr:rowOff>83576</xdr:rowOff>
    </xdr:from>
    <xdr:to>
      <xdr:col>6</xdr:col>
      <xdr:colOff>223346</xdr:colOff>
      <xdr:row>93</xdr:row>
      <xdr:rowOff>40639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107993-78A0-6214-0454-6CA03261C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875466</xdr:colOff>
      <xdr:row>79</xdr:row>
      <xdr:rowOff>87755</xdr:rowOff>
    </xdr:from>
    <xdr:to>
      <xdr:col>11</xdr:col>
      <xdr:colOff>509992</xdr:colOff>
      <xdr:row>93</xdr:row>
      <xdr:rowOff>42727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5ACF74-3FA9-BC16-90AC-0C735D28B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367863</xdr:colOff>
      <xdr:row>94</xdr:row>
      <xdr:rowOff>183930</xdr:rowOff>
    </xdr:from>
    <xdr:to>
      <xdr:col>19</xdr:col>
      <xdr:colOff>262759</xdr:colOff>
      <xdr:row>110</xdr:row>
      <xdr:rowOff>65690</xdr:rowOff>
    </xdr:to>
    <xdr:grpSp>
      <xdr:nvGrpSpPr>
        <xdr:cNvPr id="11" name="Graphic 4">
          <a:extLst>
            <a:ext uri="{FF2B5EF4-FFF2-40B4-BE49-F238E27FC236}">
              <a16:creationId xmlns:a16="http://schemas.microsoft.com/office/drawing/2014/main" id="{2F6E9A54-5102-8B2E-238E-6DC846C791BF}"/>
            </a:ext>
          </a:extLst>
        </xdr:cNvPr>
        <xdr:cNvGrpSpPr/>
      </xdr:nvGrpSpPr>
      <xdr:grpSpPr>
        <a:xfrm>
          <a:off x="11574518" y="18708413"/>
          <a:ext cx="4585138" cy="3034863"/>
          <a:chOff x="5299364" y="20115068"/>
          <a:chExt cx="8148875" cy="5138731"/>
        </a:xfrm>
      </xdr:grpSpPr>
      <xdr:sp macro="" textlink="">
        <xdr:nvSpPr>
          <xdr:cNvPr id="12" name="Freeform: Shape 11">
            <a:extLst>
              <a:ext uri="{FF2B5EF4-FFF2-40B4-BE49-F238E27FC236}">
                <a16:creationId xmlns:a16="http://schemas.microsoft.com/office/drawing/2014/main" id="{A766D2DB-1E9A-6BEA-628F-BF0F0952863D}"/>
              </a:ext>
            </a:extLst>
          </xdr:cNvPr>
          <xdr:cNvSpPr/>
        </xdr:nvSpPr>
        <xdr:spPr>
          <a:xfrm>
            <a:off x="5299364" y="20115068"/>
            <a:ext cx="8141017" cy="5130124"/>
          </a:xfrm>
          <a:custGeom>
            <a:avLst/>
            <a:gdLst>
              <a:gd name="connsiteX0" fmla="*/ -705 w 8141017"/>
              <a:gd name="connsiteY0" fmla="*/ -788 h 5130124"/>
              <a:gd name="connsiteX1" fmla="*/ 8140313 w 8141017"/>
              <a:gd name="connsiteY1" fmla="*/ -788 h 5130124"/>
              <a:gd name="connsiteX2" fmla="*/ 8140313 w 8141017"/>
              <a:gd name="connsiteY2" fmla="*/ 5129337 h 5130124"/>
              <a:gd name="connsiteX3" fmla="*/ -705 w 8141017"/>
              <a:gd name="connsiteY3" fmla="*/ 5129337 h 51301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141017" h="5130124">
                <a:moveTo>
                  <a:pt x="-705" y="-788"/>
                </a:moveTo>
                <a:lnTo>
                  <a:pt x="8140313" y="-788"/>
                </a:lnTo>
                <a:lnTo>
                  <a:pt x="8140313" y="5129337"/>
                </a:lnTo>
                <a:lnTo>
                  <a:pt x="-705" y="5129337"/>
                </a:lnTo>
                <a:close/>
              </a:path>
            </a:pathLst>
          </a:custGeom>
          <a:solidFill>
            <a:srgbClr val="FFFFFF"/>
          </a:solidFill>
          <a:ln w="15710" cap="flat">
            <a:noFill/>
            <a:prstDash val="solid"/>
            <a:miter/>
          </a:ln>
        </xdr:spPr>
        <xdr:txBody>
          <a:bodyPr rtlCol="0" anchor="ctr"/>
          <a:lstStyle/>
          <a:p>
            <a:endParaRPr lang="hr-HR"/>
          </a:p>
        </xdr:txBody>
      </xdr:sp>
      <xdr:sp macro="" textlink="">
        <xdr:nvSpPr>
          <xdr:cNvPr id="13" name="Freeform: Shape 12">
            <a:extLst>
              <a:ext uri="{FF2B5EF4-FFF2-40B4-BE49-F238E27FC236}">
                <a16:creationId xmlns:a16="http://schemas.microsoft.com/office/drawing/2014/main" id="{9F90624A-6570-4374-7BA4-F4F27CC5C4C5}"/>
              </a:ext>
            </a:extLst>
          </xdr:cNvPr>
          <xdr:cNvSpPr/>
        </xdr:nvSpPr>
        <xdr:spPr>
          <a:xfrm>
            <a:off x="6863130" y="20984434"/>
            <a:ext cx="4840605" cy="3219239"/>
          </a:xfrm>
          <a:custGeom>
            <a:avLst/>
            <a:gdLst>
              <a:gd name="connsiteX0" fmla="*/ -705 w 4840605"/>
              <a:gd name="connsiteY0" fmla="*/ 3218452 h 3219239"/>
              <a:gd name="connsiteX1" fmla="*/ 4839900 w 4840605"/>
              <a:gd name="connsiteY1" fmla="*/ 3218452 h 3219239"/>
              <a:gd name="connsiteX2" fmla="*/ -705 w 4840605"/>
              <a:gd name="connsiteY2" fmla="*/ 2667566 h 3219239"/>
              <a:gd name="connsiteX3" fmla="*/ 4839900 w 4840605"/>
              <a:gd name="connsiteY3" fmla="*/ 2667566 h 3219239"/>
              <a:gd name="connsiteX4" fmla="*/ -705 w 4840605"/>
              <a:gd name="connsiteY4" fmla="*/ 2133895 h 3219239"/>
              <a:gd name="connsiteX5" fmla="*/ 4839900 w 4840605"/>
              <a:gd name="connsiteY5" fmla="*/ 2133895 h 3219239"/>
              <a:gd name="connsiteX6" fmla="*/ -705 w 4840605"/>
              <a:gd name="connsiteY6" fmla="*/ 1600224 h 3219239"/>
              <a:gd name="connsiteX7" fmla="*/ 4839900 w 4840605"/>
              <a:gd name="connsiteY7" fmla="*/ 1600224 h 3219239"/>
              <a:gd name="connsiteX8" fmla="*/ -705 w 4840605"/>
              <a:gd name="connsiteY8" fmla="*/ 1066553 h 3219239"/>
              <a:gd name="connsiteX9" fmla="*/ 4839900 w 4840605"/>
              <a:gd name="connsiteY9" fmla="*/ 1066553 h 3219239"/>
              <a:gd name="connsiteX10" fmla="*/ -705 w 4840605"/>
              <a:gd name="connsiteY10" fmla="*/ 532883 h 3219239"/>
              <a:gd name="connsiteX11" fmla="*/ 4839900 w 4840605"/>
              <a:gd name="connsiteY11" fmla="*/ 532883 h 3219239"/>
              <a:gd name="connsiteX12" fmla="*/ -705 w 4840605"/>
              <a:gd name="connsiteY12" fmla="*/ -788 h 3219239"/>
              <a:gd name="connsiteX13" fmla="*/ 4839900 w 4840605"/>
              <a:gd name="connsiteY13" fmla="*/ -788 h 32192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840605" h="3219239">
                <a:moveTo>
                  <a:pt x="-705" y="3218452"/>
                </a:moveTo>
                <a:lnTo>
                  <a:pt x="4839900" y="3218452"/>
                </a:lnTo>
                <a:moveTo>
                  <a:pt x="-705" y="2667566"/>
                </a:moveTo>
                <a:lnTo>
                  <a:pt x="4839900" y="2667566"/>
                </a:lnTo>
                <a:moveTo>
                  <a:pt x="-705" y="2133895"/>
                </a:moveTo>
                <a:lnTo>
                  <a:pt x="4839900" y="2133895"/>
                </a:lnTo>
                <a:moveTo>
                  <a:pt x="-705" y="1600224"/>
                </a:moveTo>
                <a:lnTo>
                  <a:pt x="4839900" y="1600224"/>
                </a:lnTo>
                <a:moveTo>
                  <a:pt x="-705" y="1066553"/>
                </a:moveTo>
                <a:lnTo>
                  <a:pt x="4839900" y="1066553"/>
                </a:lnTo>
                <a:moveTo>
                  <a:pt x="-705" y="532883"/>
                </a:moveTo>
                <a:lnTo>
                  <a:pt x="4839900" y="532883"/>
                </a:lnTo>
                <a:moveTo>
                  <a:pt x="-705" y="-788"/>
                </a:moveTo>
                <a:lnTo>
                  <a:pt x="4839900" y="-788"/>
                </a:lnTo>
              </a:path>
            </a:pathLst>
          </a:custGeom>
          <a:noFill/>
          <a:ln w="15710" cap="flat">
            <a:solidFill>
              <a:srgbClr val="D9D9D9"/>
            </a:solidFill>
            <a:prstDash val="solid"/>
            <a:round/>
          </a:ln>
        </xdr:spPr>
        <xdr:txBody>
          <a:bodyPr rtlCol="0" anchor="ctr"/>
          <a:lstStyle/>
          <a:p>
            <a:endParaRPr lang="hr-HR"/>
          </a:p>
        </xdr:txBody>
      </xdr:sp>
      <xdr:sp macro="" textlink="">
        <xdr:nvSpPr>
          <xdr:cNvPr id="14" name="Freeform: Shape 13">
            <a:extLst>
              <a:ext uri="{FF2B5EF4-FFF2-40B4-BE49-F238E27FC236}">
                <a16:creationId xmlns:a16="http://schemas.microsoft.com/office/drawing/2014/main" id="{2D1902AB-1ED5-2322-8D7D-A2BBB71F7D50}"/>
              </a:ext>
            </a:extLst>
          </xdr:cNvPr>
          <xdr:cNvSpPr/>
        </xdr:nvSpPr>
        <xdr:spPr>
          <a:xfrm>
            <a:off x="8049707" y="21285700"/>
            <a:ext cx="1084421" cy="2909366"/>
          </a:xfrm>
          <a:custGeom>
            <a:avLst/>
            <a:gdLst>
              <a:gd name="connsiteX0" fmla="*/ -705 w 1084421"/>
              <a:gd name="connsiteY0" fmla="*/ -788 h 2909366"/>
              <a:gd name="connsiteX1" fmla="*/ 1083716 w 1084421"/>
              <a:gd name="connsiteY1" fmla="*/ -788 h 2909366"/>
              <a:gd name="connsiteX2" fmla="*/ 1083716 w 1084421"/>
              <a:gd name="connsiteY2" fmla="*/ 2908578 h 2909366"/>
              <a:gd name="connsiteX3" fmla="*/ -705 w 1084421"/>
              <a:gd name="connsiteY3" fmla="*/ 2908578 h 290936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84421" h="2909366">
                <a:moveTo>
                  <a:pt x="-705" y="-788"/>
                </a:moveTo>
                <a:lnTo>
                  <a:pt x="1083716" y="-788"/>
                </a:lnTo>
                <a:lnTo>
                  <a:pt x="1083716" y="2908578"/>
                </a:lnTo>
                <a:lnTo>
                  <a:pt x="-705" y="2908578"/>
                </a:lnTo>
                <a:close/>
              </a:path>
            </a:pathLst>
          </a:custGeom>
          <a:solidFill>
            <a:srgbClr val="92D050"/>
          </a:solidFill>
          <a:ln w="15710" cap="flat">
            <a:noFill/>
            <a:prstDash val="solid"/>
            <a:miter/>
          </a:ln>
        </xdr:spPr>
        <xdr:txBody>
          <a:bodyPr rtlCol="0" anchor="ctr"/>
          <a:lstStyle/>
          <a:p>
            <a:endParaRPr lang="hr-HR"/>
          </a:p>
        </xdr:txBody>
      </xdr:sp>
      <xdr:sp macro="" textlink="">
        <xdr:nvSpPr>
          <xdr:cNvPr id="15" name="Freeform: Shape 14">
            <a:extLst>
              <a:ext uri="{FF2B5EF4-FFF2-40B4-BE49-F238E27FC236}">
                <a16:creationId xmlns:a16="http://schemas.microsoft.com/office/drawing/2014/main" id="{A7DD89C3-7578-B25A-E8C3-6AE6A956E9A9}"/>
              </a:ext>
            </a:extLst>
          </xdr:cNvPr>
          <xdr:cNvSpPr/>
        </xdr:nvSpPr>
        <xdr:spPr>
          <a:xfrm>
            <a:off x="9432737" y="24126205"/>
            <a:ext cx="1084421" cy="68860"/>
          </a:xfrm>
          <a:custGeom>
            <a:avLst/>
            <a:gdLst>
              <a:gd name="connsiteX0" fmla="*/ -705 w 1084421"/>
              <a:gd name="connsiteY0" fmla="*/ -788 h 68860"/>
              <a:gd name="connsiteX1" fmla="*/ 1083716 w 1084421"/>
              <a:gd name="connsiteY1" fmla="*/ -788 h 68860"/>
              <a:gd name="connsiteX2" fmla="*/ 1083716 w 1084421"/>
              <a:gd name="connsiteY2" fmla="*/ 68073 h 68860"/>
              <a:gd name="connsiteX3" fmla="*/ -705 w 1084421"/>
              <a:gd name="connsiteY3" fmla="*/ 68073 h 688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84421" h="68860">
                <a:moveTo>
                  <a:pt x="-705" y="-788"/>
                </a:moveTo>
                <a:lnTo>
                  <a:pt x="1083716" y="-788"/>
                </a:lnTo>
                <a:lnTo>
                  <a:pt x="1083716" y="68073"/>
                </a:lnTo>
                <a:lnTo>
                  <a:pt x="-705" y="68073"/>
                </a:lnTo>
                <a:close/>
              </a:path>
            </a:pathLst>
          </a:custGeom>
          <a:solidFill>
            <a:srgbClr val="FFFF00"/>
          </a:solidFill>
          <a:ln w="15710" cap="flat">
            <a:noFill/>
            <a:prstDash val="solid"/>
            <a:miter/>
          </a:ln>
        </xdr:spPr>
        <xdr:txBody>
          <a:bodyPr rtlCol="0" anchor="ctr"/>
          <a:lstStyle/>
          <a:p>
            <a:endParaRPr lang="hr-HR"/>
          </a:p>
        </xdr:txBody>
      </xdr:sp>
      <xdr:sp macro="" textlink="">
        <xdr:nvSpPr>
          <xdr:cNvPr id="16" name="Freeform: Shape 15">
            <a:extLst>
              <a:ext uri="{FF2B5EF4-FFF2-40B4-BE49-F238E27FC236}">
                <a16:creationId xmlns:a16="http://schemas.microsoft.com/office/drawing/2014/main" id="{9804AD51-C49B-799B-C0D4-2E236C0D3277}"/>
              </a:ext>
            </a:extLst>
          </xdr:cNvPr>
          <xdr:cNvSpPr/>
        </xdr:nvSpPr>
        <xdr:spPr>
          <a:xfrm>
            <a:off x="8544769" y="21139371"/>
            <a:ext cx="94297" cy="292658"/>
          </a:xfrm>
          <a:custGeom>
            <a:avLst/>
            <a:gdLst>
              <a:gd name="connsiteX0" fmla="*/ 46444 w 94297"/>
              <a:gd name="connsiteY0" fmla="*/ 154149 h 292658"/>
              <a:gd name="connsiteX1" fmla="*/ 46444 w 94297"/>
              <a:gd name="connsiteY1" fmla="*/ 291870 h 292658"/>
              <a:gd name="connsiteX2" fmla="*/ 46444 w 94297"/>
              <a:gd name="connsiteY2" fmla="*/ 154149 h 292658"/>
              <a:gd name="connsiteX3" fmla="*/ 46444 w 94297"/>
              <a:gd name="connsiteY3" fmla="*/ -788 h 292658"/>
              <a:gd name="connsiteX4" fmla="*/ -705 w 94297"/>
              <a:gd name="connsiteY4" fmla="*/ 291870 h 292658"/>
              <a:gd name="connsiteX5" fmla="*/ 93593 w 94297"/>
              <a:gd name="connsiteY5" fmla="*/ 291870 h 292658"/>
              <a:gd name="connsiteX6" fmla="*/ -705 w 94297"/>
              <a:gd name="connsiteY6" fmla="*/ -788 h 292658"/>
              <a:gd name="connsiteX7" fmla="*/ 93593 w 94297"/>
              <a:gd name="connsiteY7" fmla="*/ -788 h 2926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94297" h="292658">
                <a:moveTo>
                  <a:pt x="46444" y="154149"/>
                </a:moveTo>
                <a:lnTo>
                  <a:pt x="46444" y="291870"/>
                </a:lnTo>
                <a:moveTo>
                  <a:pt x="46444" y="154149"/>
                </a:moveTo>
                <a:lnTo>
                  <a:pt x="46444" y="-788"/>
                </a:lnTo>
                <a:moveTo>
                  <a:pt x="-705" y="291870"/>
                </a:moveTo>
                <a:lnTo>
                  <a:pt x="93593" y="291870"/>
                </a:lnTo>
                <a:moveTo>
                  <a:pt x="-705" y="-788"/>
                </a:moveTo>
                <a:lnTo>
                  <a:pt x="93593" y="-788"/>
                </a:lnTo>
              </a:path>
            </a:pathLst>
          </a:custGeom>
          <a:noFill/>
          <a:ln w="15710" cap="flat">
            <a:solidFill>
              <a:srgbClr val="595959"/>
            </a:solidFill>
            <a:prstDash val="solid"/>
            <a:round/>
          </a:ln>
        </xdr:spPr>
        <xdr:txBody>
          <a:bodyPr rtlCol="0" anchor="ctr"/>
          <a:lstStyle/>
          <a:p>
            <a:endParaRPr lang="hr-HR"/>
          </a:p>
        </xdr:txBody>
      </xdr:sp>
      <xdr:sp macro="" textlink="">
        <xdr:nvSpPr>
          <xdr:cNvPr id="17" name="Freeform: Shape 16">
            <a:extLst>
              <a:ext uri="{FF2B5EF4-FFF2-40B4-BE49-F238E27FC236}">
                <a16:creationId xmlns:a16="http://schemas.microsoft.com/office/drawing/2014/main" id="{8CF227EC-E9E3-48C8-548A-9A0D7359B074}"/>
              </a:ext>
            </a:extLst>
          </xdr:cNvPr>
          <xdr:cNvSpPr/>
        </xdr:nvSpPr>
        <xdr:spPr>
          <a:xfrm>
            <a:off x="9927799" y="24117598"/>
            <a:ext cx="94297" cy="17215"/>
          </a:xfrm>
          <a:custGeom>
            <a:avLst/>
            <a:gdLst>
              <a:gd name="connsiteX0" fmla="*/ 46444 w 94297"/>
              <a:gd name="connsiteY0" fmla="*/ 16427 h 17215"/>
              <a:gd name="connsiteX1" fmla="*/ 46444 w 94297"/>
              <a:gd name="connsiteY1" fmla="*/ 16427 h 17215"/>
              <a:gd name="connsiteX2" fmla="*/ 46444 w 94297"/>
              <a:gd name="connsiteY2" fmla="*/ 16427 h 17215"/>
              <a:gd name="connsiteX3" fmla="*/ 46444 w 94297"/>
              <a:gd name="connsiteY3" fmla="*/ -788 h 17215"/>
              <a:gd name="connsiteX4" fmla="*/ -705 w 94297"/>
              <a:gd name="connsiteY4" fmla="*/ 16427 h 17215"/>
              <a:gd name="connsiteX5" fmla="*/ 93593 w 94297"/>
              <a:gd name="connsiteY5" fmla="*/ 16427 h 17215"/>
              <a:gd name="connsiteX6" fmla="*/ -705 w 94297"/>
              <a:gd name="connsiteY6" fmla="*/ -788 h 17215"/>
              <a:gd name="connsiteX7" fmla="*/ 93593 w 94297"/>
              <a:gd name="connsiteY7" fmla="*/ -788 h 1721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94297" h="17215">
                <a:moveTo>
                  <a:pt x="46444" y="16427"/>
                </a:moveTo>
                <a:lnTo>
                  <a:pt x="46444" y="16427"/>
                </a:lnTo>
                <a:moveTo>
                  <a:pt x="46444" y="16427"/>
                </a:moveTo>
                <a:lnTo>
                  <a:pt x="46444" y="-788"/>
                </a:lnTo>
                <a:moveTo>
                  <a:pt x="-705" y="16427"/>
                </a:moveTo>
                <a:lnTo>
                  <a:pt x="93593" y="16427"/>
                </a:lnTo>
                <a:moveTo>
                  <a:pt x="-705" y="-788"/>
                </a:moveTo>
                <a:lnTo>
                  <a:pt x="93593" y="-788"/>
                </a:lnTo>
              </a:path>
            </a:pathLst>
          </a:custGeom>
          <a:noFill/>
          <a:ln w="15710" cap="flat">
            <a:solidFill>
              <a:srgbClr val="595959"/>
            </a:solidFill>
            <a:prstDash val="solid"/>
            <a:round/>
          </a:ln>
        </xdr:spPr>
        <xdr:txBody>
          <a:bodyPr rtlCol="0" anchor="ctr"/>
          <a:lstStyle/>
          <a:p>
            <a:endParaRPr lang="hr-HR"/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FBDEEE19-EA6E-BD51-6B2E-AFF561931D1F}"/>
              </a:ext>
            </a:extLst>
          </xdr:cNvPr>
          <xdr:cNvSpPr txBox="1"/>
        </xdr:nvSpPr>
        <xdr:spPr>
          <a:xfrm>
            <a:off x="5878504" y="24011625"/>
            <a:ext cx="890111" cy="332452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algn="l"/>
            <a:r>
              <a:rPr lang="hr-HR" sz="1114" spc="0" baseline="0">
                <a:ln/>
                <a:solidFill>
                  <a:srgbClr val="595959"/>
                </a:solidFill>
                <a:latin typeface="Calibri"/>
                <a:ea typeface="Calibri"/>
                <a:cs typeface="Calibri"/>
                <a:sym typeface="Calibri"/>
                <a:rtl val="0"/>
              </a:rPr>
              <a:t>0,00E+00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8D19A9E4-FB02-0EFC-51C4-607DCAB3225E}"/>
              </a:ext>
            </a:extLst>
          </xdr:cNvPr>
          <xdr:cNvSpPr txBox="1"/>
        </xdr:nvSpPr>
        <xdr:spPr>
          <a:xfrm>
            <a:off x="5878504" y="23477954"/>
            <a:ext cx="890111" cy="332452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algn="l"/>
            <a:r>
              <a:rPr lang="hr-HR" sz="1114" spc="0" baseline="0">
                <a:ln/>
                <a:solidFill>
                  <a:srgbClr val="595959"/>
                </a:solidFill>
                <a:latin typeface="Calibri"/>
                <a:ea typeface="Calibri"/>
                <a:cs typeface="Calibri"/>
                <a:sym typeface="Calibri"/>
                <a:rtl val="0"/>
              </a:rPr>
              <a:t>2,00E+06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7F4F511-1708-6CE5-7695-B5A07865860F}"/>
              </a:ext>
            </a:extLst>
          </xdr:cNvPr>
          <xdr:cNvSpPr txBox="1"/>
        </xdr:nvSpPr>
        <xdr:spPr>
          <a:xfrm>
            <a:off x="5878504" y="22944283"/>
            <a:ext cx="890111" cy="332452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algn="l"/>
            <a:r>
              <a:rPr lang="hr-HR" sz="1114" spc="0" baseline="0">
                <a:ln/>
                <a:solidFill>
                  <a:srgbClr val="595959"/>
                </a:solidFill>
                <a:latin typeface="Calibri"/>
                <a:ea typeface="Calibri"/>
                <a:cs typeface="Calibri"/>
                <a:sym typeface="Calibri"/>
                <a:rtl val="0"/>
              </a:rPr>
              <a:t>4,00E+06</a:t>
            </a: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F923CC59-0470-2ADA-EF58-1D77A92B6664}"/>
              </a:ext>
            </a:extLst>
          </xdr:cNvPr>
          <xdr:cNvSpPr txBox="1"/>
        </xdr:nvSpPr>
        <xdr:spPr>
          <a:xfrm>
            <a:off x="5878504" y="22410613"/>
            <a:ext cx="890111" cy="332452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algn="l"/>
            <a:r>
              <a:rPr lang="hr-HR" sz="1114" spc="0" baseline="0">
                <a:ln/>
                <a:solidFill>
                  <a:srgbClr val="595959"/>
                </a:solidFill>
                <a:latin typeface="Calibri"/>
                <a:ea typeface="Calibri"/>
                <a:cs typeface="Calibri"/>
                <a:sym typeface="Calibri"/>
                <a:rtl val="0"/>
              </a:rPr>
              <a:t>6,00E+06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CB969C1E-E4FA-847A-03C1-99EA92E4C958}"/>
              </a:ext>
            </a:extLst>
          </xdr:cNvPr>
          <xdr:cNvSpPr txBox="1"/>
        </xdr:nvSpPr>
        <xdr:spPr>
          <a:xfrm>
            <a:off x="5878504" y="21876942"/>
            <a:ext cx="890111" cy="332452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algn="l"/>
            <a:r>
              <a:rPr lang="hr-HR" sz="1114" spc="0" baseline="0">
                <a:ln/>
                <a:solidFill>
                  <a:srgbClr val="595959"/>
                </a:solidFill>
                <a:latin typeface="Calibri"/>
                <a:ea typeface="Calibri"/>
                <a:cs typeface="Calibri"/>
                <a:sym typeface="Calibri"/>
                <a:rtl val="0"/>
              </a:rPr>
              <a:t>8,00E+06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0D3AC25E-5C4A-B28D-726E-9263CB1B1403}"/>
              </a:ext>
            </a:extLst>
          </xdr:cNvPr>
          <xdr:cNvSpPr txBox="1"/>
        </xdr:nvSpPr>
        <xdr:spPr>
          <a:xfrm>
            <a:off x="5878504" y="21326056"/>
            <a:ext cx="890111" cy="332452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algn="l"/>
            <a:r>
              <a:rPr lang="hr-HR" sz="1114" spc="0" baseline="0">
                <a:ln/>
                <a:solidFill>
                  <a:srgbClr val="595959"/>
                </a:solidFill>
                <a:latin typeface="Calibri"/>
                <a:ea typeface="Calibri"/>
                <a:cs typeface="Calibri"/>
                <a:sym typeface="Calibri"/>
                <a:rtl val="0"/>
              </a:rPr>
              <a:t>1,00E+07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969F5FF-BD50-553C-02B7-03534883ADCE}"/>
              </a:ext>
            </a:extLst>
          </xdr:cNvPr>
          <xdr:cNvSpPr txBox="1"/>
        </xdr:nvSpPr>
        <xdr:spPr>
          <a:xfrm>
            <a:off x="5878504" y="20792385"/>
            <a:ext cx="890111" cy="332452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algn="l"/>
            <a:r>
              <a:rPr lang="hr-HR" sz="1114" spc="0" baseline="0">
                <a:ln/>
                <a:solidFill>
                  <a:srgbClr val="595959"/>
                </a:solidFill>
                <a:latin typeface="Calibri"/>
                <a:ea typeface="Calibri"/>
                <a:cs typeface="Calibri"/>
                <a:sym typeface="Calibri"/>
                <a:rtl val="0"/>
              </a:rPr>
              <a:t>1,20E+07</a:t>
            </a:r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FFB0DF1C-085F-0681-79C1-3FF315887928}"/>
              </a:ext>
            </a:extLst>
          </xdr:cNvPr>
          <xdr:cNvSpPr txBox="1"/>
        </xdr:nvSpPr>
        <xdr:spPr>
          <a:xfrm rot="16200000">
            <a:off x="5518244" y="22667017"/>
            <a:ext cx="533351" cy="264560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hr-HR" sz="1100" b="0" i="0" baseline="0">
                <a:effectLst/>
                <a:latin typeface="+mn-lt"/>
                <a:ea typeface="+mn-ea"/>
                <a:cs typeface="+mn-cs"/>
              </a:rPr>
              <a:t>2-</a:t>
            </a:r>
            <a:r>
              <a:rPr lang="el-GR" sz="1100" b="0" i="0" baseline="0">
                <a:effectLst/>
                <a:latin typeface="+mn-lt"/>
                <a:ea typeface="+mn-ea"/>
                <a:cs typeface="+mn-cs"/>
              </a:rPr>
              <a:t> Δ</a:t>
            </a:r>
            <a:r>
              <a:rPr lang="hr-HR" sz="1100" b="0" i="0" baseline="0">
                <a:effectLst/>
                <a:latin typeface="+mn-lt"/>
                <a:ea typeface="+mn-ea"/>
                <a:cs typeface="+mn-cs"/>
              </a:rPr>
              <a:t>Ct</a:t>
            </a:r>
            <a:endParaRPr lang="hr-HR" sz="1400">
              <a:effectLst/>
            </a:endParaRPr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5344D6CB-C6DA-2912-8EA7-70ABC672F78B}"/>
              </a:ext>
            </a:extLst>
          </xdr:cNvPr>
          <xdr:cNvSpPr txBox="1"/>
        </xdr:nvSpPr>
        <xdr:spPr>
          <a:xfrm rot="16200000">
            <a:off x="5692551" y="22332530"/>
            <a:ext cx="184731" cy="299249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algn="l"/>
            <a:endParaRPr lang="hr-HR" sz="1322" spc="0" baseline="0">
              <a:ln/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  <a:rtl val="0"/>
            </a:endParaRPr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679383A8-FCE1-4598-B519-6FF596FE607C}"/>
              </a:ext>
            </a:extLst>
          </xdr:cNvPr>
          <xdr:cNvSpPr txBox="1"/>
        </xdr:nvSpPr>
        <xdr:spPr>
          <a:xfrm>
            <a:off x="8614531" y="20241499"/>
            <a:ext cx="1518761" cy="487389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algn="l"/>
            <a:r>
              <a:rPr lang="hr-HR" sz="1763" i="1" spc="0" baseline="0">
                <a:ln/>
                <a:solidFill>
                  <a:srgbClr val="595959"/>
                </a:solidFill>
                <a:latin typeface="Calibri"/>
                <a:ea typeface="Calibri"/>
                <a:cs typeface="Calibri"/>
                <a:sym typeface="Calibri"/>
                <a:rtl val="0"/>
              </a:rPr>
              <a:t>S.salivarius</a:t>
            </a:r>
          </a:p>
        </xdr:txBody>
      </xdr:sp>
      <xdr:sp macro="" textlink="">
        <xdr:nvSpPr>
          <xdr:cNvPr id="29" name="Freeform: Shape 28">
            <a:extLst>
              <a:ext uri="{FF2B5EF4-FFF2-40B4-BE49-F238E27FC236}">
                <a16:creationId xmlns:a16="http://schemas.microsoft.com/office/drawing/2014/main" id="{5C2AF63D-11E7-6502-77AE-19D25D12A1D9}"/>
              </a:ext>
            </a:extLst>
          </xdr:cNvPr>
          <xdr:cNvSpPr/>
        </xdr:nvSpPr>
        <xdr:spPr>
          <a:xfrm>
            <a:off x="12183081" y="22731775"/>
            <a:ext cx="110013" cy="103291"/>
          </a:xfrm>
          <a:custGeom>
            <a:avLst/>
            <a:gdLst>
              <a:gd name="connsiteX0" fmla="*/ -705 w 110013"/>
              <a:gd name="connsiteY0" fmla="*/ -788 h 103291"/>
              <a:gd name="connsiteX1" fmla="*/ 109309 w 110013"/>
              <a:gd name="connsiteY1" fmla="*/ -788 h 103291"/>
              <a:gd name="connsiteX2" fmla="*/ 109309 w 110013"/>
              <a:gd name="connsiteY2" fmla="*/ 102503 h 103291"/>
              <a:gd name="connsiteX3" fmla="*/ -705 w 110013"/>
              <a:gd name="connsiteY3" fmla="*/ 102503 h 1032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0013" h="103291">
                <a:moveTo>
                  <a:pt x="-705" y="-788"/>
                </a:moveTo>
                <a:lnTo>
                  <a:pt x="109309" y="-788"/>
                </a:lnTo>
                <a:lnTo>
                  <a:pt x="109309" y="102503"/>
                </a:lnTo>
                <a:lnTo>
                  <a:pt x="-705" y="102503"/>
                </a:lnTo>
                <a:close/>
              </a:path>
            </a:pathLst>
          </a:custGeom>
          <a:solidFill>
            <a:srgbClr val="92D050"/>
          </a:solidFill>
          <a:ln w="15710" cap="flat">
            <a:noFill/>
            <a:prstDash val="solid"/>
            <a:miter/>
          </a:ln>
        </xdr:spPr>
        <xdr:txBody>
          <a:bodyPr rtlCol="0" anchor="ctr"/>
          <a:lstStyle/>
          <a:p>
            <a:endParaRPr lang="hr-HR"/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6909E1AF-E945-6379-3088-99E036000AEB}"/>
              </a:ext>
            </a:extLst>
          </xdr:cNvPr>
          <xdr:cNvSpPr txBox="1"/>
        </xdr:nvSpPr>
        <xdr:spPr>
          <a:xfrm>
            <a:off x="12237802" y="22599980"/>
            <a:ext cx="1141571" cy="332452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algn="l"/>
            <a:r>
              <a:rPr lang="hr-HR" sz="1114" spc="0" baseline="0">
                <a:ln/>
                <a:solidFill>
                  <a:srgbClr val="595959"/>
                </a:solidFill>
                <a:latin typeface="Calibri"/>
                <a:ea typeface="Calibri"/>
                <a:cs typeface="Calibri"/>
                <a:sym typeface="Calibri"/>
                <a:rtl val="0"/>
              </a:rPr>
              <a:t>Permamem</a:t>
            </a:r>
          </a:p>
        </xdr:txBody>
      </xdr:sp>
      <xdr:sp macro="" textlink="">
        <xdr:nvSpPr>
          <xdr:cNvPr id="31" name="Freeform: Shape 30">
            <a:extLst>
              <a:ext uri="{FF2B5EF4-FFF2-40B4-BE49-F238E27FC236}">
                <a16:creationId xmlns:a16="http://schemas.microsoft.com/office/drawing/2014/main" id="{1E5B76FE-84A4-74F8-5AD1-CDF2FDB44AB9}"/>
              </a:ext>
            </a:extLst>
          </xdr:cNvPr>
          <xdr:cNvSpPr/>
        </xdr:nvSpPr>
        <xdr:spPr>
          <a:xfrm>
            <a:off x="12183081" y="23110510"/>
            <a:ext cx="110013" cy="120506"/>
          </a:xfrm>
          <a:custGeom>
            <a:avLst/>
            <a:gdLst>
              <a:gd name="connsiteX0" fmla="*/ -705 w 110013"/>
              <a:gd name="connsiteY0" fmla="*/ -788 h 120506"/>
              <a:gd name="connsiteX1" fmla="*/ 109309 w 110013"/>
              <a:gd name="connsiteY1" fmla="*/ -788 h 120506"/>
              <a:gd name="connsiteX2" fmla="*/ 109309 w 110013"/>
              <a:gd name="connsiteY2" fmla="*/ 119718 h 120506"/>
              <a:gd name="connsiteX3" fmla="*/ -705 w 110013"/>
              <a:gd name="connsiteY3" fmla="*/ 119718 h 1205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0013" h="120506">
                <a:moveTo>
                  <a:pt x="-705" y="-788"/>
                </a:moveTo>
                <a:lnTo>
                  <a:pt x="109309" y="-788"/>
                </a:lnTo>
                <a:lnTo>
                  <a:pt x="109309" y="119718"/>
                </a:lnTo>
                <a:lnTo>
                  <a:pt x="-705" y="119718"/>
                </a:lnTo>
                <a:close/>
              </a:path>
            </a:pathLst>
          </a:custGeom>
          <a:solidFill>
            <a:srgbClr val="FFFF00"/>
          </a:solidFill>
          <a:ln w="15710" cap="flat">
            <a:noFill/>
            <a:prstDash val="solid"/>
            <a:miter/>
          </a:ln>
        </xdr:spPr>
        <xdr:txBody>
          <a:bodyPr rtlCol="0" anchor="ctr"/>
          <a:lstStyle/>
          <a:p>
            <a:endParaRPr lang="hr-HR"/>
          </a:p>
        </xdr:txBody>
      </xdr: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E496E7FE-F6B5-07FE-B855-3D8E42F041DF}"/>
              </a:ext>
            </a:extLst>
          </xdr:cNvPr>
          <xdr:cNvSpPr txBox="1"/>
        </xdr:nvSpPr>
        <xdr:spPr>
          <a:xfrm>
            <a:off x="12237802" y="22978714"/>
            <a:ext cx="968692" cy="332452"/>
          </a:xfrm>
          <a:prstGeom prst="rect">
            <a:avLst/>
          </a:prstGeom>
          <a:noFill/>
        </xdr:spPr>
        <xdr:txBody>
          <a:bodyPr wrap="none" rtlCol="0">
            <a:spAutoFit/>
          </a:bodyPr>
          <a:lstStyle/>
          <a:p>
            <a:pPr algn="l"/>
            <a:r>
              <a:rPr lang="hr-HR" sz="1114" spc="0" baseline="0">
                <a:ln/>
                <a:solidFill>
                  <a:srgbClr val="595959"/>
                </a:solidFill>
                <a:latin typeface="Calibri"/>
                <a:ea typeface="Calibri"/>
                <a:cs typeface="Calibri"/>
                <a:sym typeface="Calibri"/>
                <a:rtl val="0"/>
              </a:rPr>
              <a:t>Cytoplast</a:t>
            </a:r>
          </a:p>
        </xdr:txBody>
      </xdr:sp>
      <xdr:sp macro="" textlink="">
        <xdr:nvSpPr>
          <xdr:cNvPr id="33" name="Freeform: Shape 32">
            <a:extLst>
              <a:ext uri="{FF2B5EF4-FFF2-40B4-BE49-F238E27FC236}">
                <a16:creationId xmlns:a16="http://schemas.microsoft.com/office/drawing/2014/main" id="{14C9B2ED-F054-7964-7CA8-9521A7C92B06}"/>
              </a:ext>
            </a:extLst>
          </xdr:cNvPr>
          <xdr:cNvSpPr/>
        </xdr:nvSpPr>
        <xdr:spPr>
          <a:xfrm>
            <a:off x="5307222" y="20123675"/>
            <a:ext cx="8141017" cy="5130124"/>
          </a:xfrm>
          <a:custGeom>
            <a:avLst/>
            <a:gdLst>
              <a:gd name="connsiteX0" fmla="*/ -705 w 8141017"/>
              <a:gd name="connsiteY0" fmla="*/ -788 h 5130124"/>
              <a:gd name="connsiteX1" fmla="*/ 8140313 w 8141017"/>
              <a:gd name="connsiteY1" fmla="*/ -788 h 5130124"/>
              <a:gd name="connsiteX2" fmla="*/ 8140313 w 8141017"/>
              <a:gd name="connsiteY2" fmla="*/ 5129337 h 5130124"/>
              <a:gd name="connsiteX3" fmla="*/ -705 w 8141017"/>
              <a:gd name="connsiteY3" fmla="*/ 5129337 h 51301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141017" h="5130124">
                <a:moveTo>
                  <a:pt x="-705" y="-788"/>
                </a:moveTo>
                <a:lnTo>
                  <a:pt x="8140313" y="-788"/>
                </a:lnTo>
                <a:lnTo>
                  <a:pt x="8140313" y="5129337"/>
                </a:lnTo>
                <a:lnTo>
                  <a:pt x="-705" y="5129337"/>
                </a:lnTo>
                <a:close/>
              </a:path>
            </a:pathLst>
          </a:custGeom>
          <a:noFill/>
          <a:ln w="15710" cap="flat">
            <a:solidFill>
              <a:srgbClr val="D9D9D9"/>
            </a:solidFill>
            <a:prstDash val="solid"/>
            <a:round/>
          </a:ln>
        </xdr:spPr>
        <xdr:txBody>
          <a:bodyPr rtlCol="0" anchor="ctr"/>
          <a:lstStyle/>
          <a:p>
            <a:endParaRPr lang="hr-HR"/>
          </a:p>
        </xdr:txBody>
      </xdr:sp>
    </xdr:grpSp>
    <xdr:clientData/>
  </xdr:twoCellAnchor>
  <xdr:twoCellAnchor>
    <xdr:from>
      <xdr:col>1</xdr:col>
      <xdr:colOff>294708</xdr:colOff>
      <xdr:row>95</xdr:row>
      <xdr:rowOff>166881</xdr:rowOff>
    </xdr:from>
    <xdr:to>
      <xdr:col>6</xdr:col>
      <xdr:colOff>252010</xdr:colOff>
      <xdr:row>109</xdr:row>
      <xdr:rowOff>123945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1CA17EC-A232-FFCD-9EAF-AAA7C1C8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3284</xdr:colOff>
      <xdr:row>95</xdr:row>
      <xdr:rowOff>191664</xdr:rowOff>
    </xdr:from>
    <xdr:to>
      <xdr:col>11</xdr:col>
      <xdr:colOff>643758</xdr:colOff>
      <xdr:row>109</xdr:row>
      <xdr:rowOff>146637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2FC14F2-4329-1587-0E65-FA21483F8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CDE1E-21FD-4CAA-B5F6-93DA6D9252D6}">
  <dimension ref="A1:R66"/>
  <sheetViews>
    <sheetView zoomScale="86" zoomScaleNormal="86" workbookViewId="0">
      <selection activeCell="A2" sqref="A2:A66"/>
    </sheetView>
  </sheetViews>
  <sheetFormatPr defaultRowHeight="15.6" x14ac:dyDescent="0.3"/>
  <cols>
    <col min="1" max="1" width="16.69921875" customWidth="1"/>
    <col min="2" max="2" width="21.5" customWidth="1"/>
    <col min="3" max="3" width="10.296875" customWidth="1"/>
    <col min="6" max="6" width="11.796875" customWidth="1"/>
    <col min="9" max="9" width="12.5" customWidth="1"/>
    <col min="12" max="12" width="15.3984375" customWidth="1"/>
    <col min="15" max="15" width="13.5" customWidth="1"/>
    <col min="16" max="17" width="9.09765625" customWidth="1"/>
    <col min="18" max="18" width="13" customWidth="1"/>
  </cols>
  <sheetData>
    <row r="1" spans="1:18" ht="19.2" thickBot="1" x14ac:dyDescent="0.35">
      <c r="A1" s="1"/>
      <c r="B1" s="2" t="s">
        <v>12</v>
      </c>
      <c r="C1" s="3" t="s">
        <v>0</v>
      </c>
      <c r="D1" s="4" t="s">
        <v>1</v>
      </c>
      <c r="E1" s="4" t="s">
        <v>2</v>
      </c>
      <c r="F1" s="4" t="s">
        <v>3</v>
      </c>
      <c r="G1" s="5" t="s">
        <v>6</v>
      </c>
      <c r="H1" s="5" t="s">
        <v>2</v>
      </c>
      <c r="I1" s="5" t="s">
        <v>3</v>
      </c>
      <c r="J1" s="6" t="s">
        <v>4</v>
      </c>
      <c r="K1" s="6" t="s">
        <v>2</v>
      </c>
      <c r="L1" s="7" t="s">
        <v>3</v>
      </c>
      <c r="M1" s="8" t="s">
        <v>14</v>
      </c>
      <c r="N1" s="8" t="s">
        <v>2</v>
      </c>
      <c r="O1" s="9" t="s">
        <v>3</v>
      </c>
      <c r="P1" s="10" t="s">
        <v>5</v>
      </c>
      <c r="Q1" s="10" t="s">
        <v>2</v>
      </c>
      <c r="R1" s="11" t="s">
        <v>3</v>
      </c>
    </row>
    <row r="2" spans="1:18" ht="16.2" customHeight="1" thickBot="1" x14ac:dyDescent="0.35">
      <c r="A2" s="34" t="s">
        <v>23</v>
      </c>
      <c r="B2" s="21" t="s">
        <v>42</v>
      </c>
      <c r="C2" s="13">
        <v>24.648885726928711</v>
      </c>
      <c r="D2" s="14">
        <v>56</v>
      </c>
      <c r="E2" s="15">
        <f t="shared" ref="E2:E48" si="0">C2-D2</f>
        <v>-31.351114273071289</v>
      </c>
      <c r="F2" s="16">
        <f t="shared" ref="F2:F48" si="1">POWER(2,-E2)</f>
        <v>2739212934.2051268</v>
      </c>
      <c r="G2" s="17">
        <v>56</v>
      </c>
      <c r="H2" s="17">
        <f t="shared" ref="H2:H48" si="2">C2-G2</f>
        <v>-31.351114273071289</v>
      </c>
      <c r="I2" s="16">
        <f t="shared" ref="I2:I48" si="3">POWER(2,-H2)</f>
        <v>2739212934.2051268</v>
      </c>
      <c r="J2" s="13">
        <v>41.901024999999997</v>
      </c>
      <c r="K2" s="13">
        <f t="shared" ref="K2:K48" si="4">C2-J2</f>
        <v>-17.252139273071286</v>
      </c>
      <c r="L2" s="16">
        <f>POWER(2,-K2)</f>
        <v>156103.05791239769</v>
      </c>
      <c r="M2" s="17">
        <v>56</v>
      </c>
      <c r="N2" s="13">
        <f t="shared" ref="N2:N48" si="5">C2-M2</f>
        <v>-31.351114273071289</v>
      </c>
      <c r="O2" s="16">
        <f t="shared" ref="O2:O48" si="6">POWER(2,-N2)</f>
        <v>2739212934.2051268</v>
      </c>
      <c r="P2" s="13">
        <v>36.864959716796875</v>
      </c>
      <c r="Q2" s="13">
        <f t="shared" ref="Q2:Q48" si="7">C2-P2</f>
        <v>-12.216073989868164</v>
      </c>
      <c r="R2" s="16">
        <f t="shared" ref="R2:R48" si="8">POWER(2,-Q2)</f>
        <v>4757.7837667834556</v>
      </c>
    </row>
    <row r="3" spans="1:18" ht="16.2" thickBot="1" x14ac:dyDescent="0.35">
      <c r="A3" s="35"/>
      <c r="B3" s="21" t="s">
        <v>27</v>
      </c>
      <c r="C3" s="13">
        <v>26.381546020507813</v>
      </c>
      <c r="D3" s="14">
        <v>56</v>
      </c>
      <c r="E3" s="15">
        <f t="shared" si="0"/>
        <v>-29.618453979492188</v>
      </c>
      <c r="F3" s="16">
        <f t="shared" si="1"/>
        <v>824219856.50335956</v>
      </c>
      <c r="G3" s="17">
        <v>56</v>
      </c>
      <c r="H3" s="17">
        <f t="shared" si="2"/>
        <v>-29.618453979492188</v>
      </c>
      <c r="I3" s="16">
        <f t="shared" si="3"/>
        <v>824219856.50335956</v>
      </c>
      <c r="J3" s="13">
        <v>42.929299999999998</v>
      </c>
      <c r="K3" s="13">
        <f t="shared" si="4"/>
        <v>-16.547753979492185</v>
      </c>
      <c r="L3" s="16">
        <f>POWER(2,-K3)</f>
        <v>95801.0587420097</v>
      </c>
      <c r="M3" s="17">
        <v>56</v>
      </c>
      <c r="N3" s="13">
        <f t="shared" si="5"/>
        <v>-29.618453979492188</v>
      </c>
      <c r="O3" s="16">
        <f t="shared" si="6"/>
        <v>824219856.50335956</v>
      </c>
      <c r="P3" s="13">
        <v>46.379638671875</v>
      </c>
      <c r="Q3" s="13">
        <f t="shared" si="7"/>
        <v>-19.998092651367188</v>
      </c>
      <c r="R3" s="16">
        <f t="shared" si="8"/>
        <v>1047190.621626567</v>
      </c>
    </row>
    <row r="4" spans="1:18" ht="16.2" thickBot="1" x14ac:dyDescent="0.35">
      <c r="A4" s="35"/>
      <c r="B4" s="13" t="s">
        <v>29</v>
      </c>
      <c r="C4" s="13">
        <v>24.482139587402344</v>
      </c>
      <c r="D4" s="14">
        <v>44.533299999999997</v>
      </c>
      <c r="E4" s="15">
        <f t="shared" si="0"/>
        <v>-20.051160412597653</v>
      </c>
      <c r="F4" s="16">
        <f t="shared" si="1"/>
        <v>1086427.4549358739</v>
      </c>
      <c r="G4" s="17">
        <v>56</v>
      </c>
      <c r="H4" s="17">
        <f t="shared" si="2"/>
        <v>-31.517860412597656</v>
      </c>
      <c r="I4" s="16">
        <f t="shared" si="3"/>
        <v>3074831937.6052866</v>
      </c>
      <c r="J4" s="13">
        <v>34.258045196533203</v>
      </c>
      <c r="K4" s="13">
        <f t="shared" si="4"/>
        <v>-9.7759056091308594</v>
      </c>
      <c r="L4" s="16">
        <f>POWER(2,-K4)</f>
        <v>876.67944319939795</v>
      </c>
      <c r="M4" s="17">
        <v>56</v>
      </c>
      <c r="N4" s="13">
        <f t="shared" si="5"/>
        <v>-31.517860412597656</v>
      </c>
      <c r="O4" s="16">
        <f t="shared" si="6"/>
        <v>3074831937.6052866</v>
      </c>
      <c r="P4" s="13">
        <v>29.603713989257813</v>
      </c>
      <c r="Q4" s="13">
        <f t="shared" si="7"/>
        <v>-5.1215744018554688</v>
      </c>
      <c r="R4" s="16">
        <f t="shared" si="8"/>
        <v>34.813486564950196</v>
      </c>
    </row>
    <row r="5" spans="1:18" ht="16.2" thickBot="1" x14ac:dyDescent="0.35">
      <c r="A5" s="35"/>
      <c r="B5" s="13" t="s">
        <v>35</v>
      </c>
      <c r="C5" s="13">
        <v>23.71058464050293</v>
      </c>
      <c r="D5" s="19">
        <v>45.199750000000002</v>
      </c>
      <c r="E5" s="15">
        <f t="shared" si="0"/>
        <v>-21.489165359497072</v>
      </c>
      <c r="F5" s="16">
        <f t="shared" si="1"/>
        <v>2943630.9123402019</v>
      </c>
      <c r="G5" s="17">
        <v>56</v>
      </c>
      <c r="H5" s="17">
        <f t="shared" si="2"/>
        <v>-32.28941535949707</v>
      </c>
      <c r="I5" s="16">
        <f t="shared" si="3"/>
        <v>5249072432.2266226</v>
      </c>
      <c r="J5" s="13">
        <v>37.014308929443359</v>
      </c>
      <c r="K5" s="13">
        <f t="shared" si="4"/>
        <v>-13.30372428894043</v>
      </c>
      <c r="L5" s="16">
        <f>POWER(2,-K5)</f>
        <v>10111.604279065255</v>
      </c>
      <c r="M5" s="17">
        <v>56</v>
      </c>
      <c r="N5" s="13">
        <f t="shared" si="5"/>
        <v>-32.28941535949707</v>
      </c>
      <c r="O5" s="16">
        <f t="shared" si="6"/>
        <v>5249072432.2266226</v>
      </c>
      <c r="P5" s="13">
        <v>24.84782600402832</v>
      </c>
      <c r="Q5" s="13">
        <f t="shared" si="7"/>
        <v>-1.1372413635253906</v>
      </c>
      <c r="R5" s="16">
        <f t="shared" si="8"/>
        <v>2.1996002619553283</v>
      </c>
    </row>
    <row r="6" spans="1:18" ht="16.2" thickBot="1" x14ac:dyDescent="0.35">
      <c r="A6" s="35"/>
      <c r="B6" s="13" t="s">
        <v>31</v>
      </c>
      <c r="C6" s="13">
        <v>29.226661682128906</v>
      </c>
      <c r="D6" s="17">
        <v>56</v>
      </c>
      <c r="E6" s="15">
        <f t="shared" si="0"/>
        <v>-26.773338317871094</v>
      </c>
      <c r="F6" s="16">
        <f t="shared" si="1"/>
        <v>114703829.56547992</v>
      </c>
      <c r="G6" s="17">
        <v>56</v>
      </c>
      <c r="H6" s="17">
        <f t="shared" si="2"/>
        <v>-26.773338317871094</v>
      </c>
      <c r="I6" s="16">
        <f t="shared" si="3"/>
        <v>114703829.56547992</v>
      </c>
      <c r="J6" s="13">
        <v>44.254150000000003</v>
      </c>
      <c r="K6" s="13">
        <f t="shared" si="4"/>
        <v>-15.027488317871097</v>
      </c>
      <c r="L6" s="16">
        <f>POWER(2,-K6)</f>
        <v>33398.329355917056</v>
      </c>
      <c r="M6" s="17">
        <v>56</v>
      </c>
      <c r="N6" s="13">
        <f t="shared" si="5"/>
        <v>-26.773338317871094</v>
      </c>
      <c r="O6" s="16">
        <f t="shared" si="6"/>
        <v>114703829.56547992</v>
      </c>
      <c r="P6" s="13">
        <v>36.69366455078125</v>
      </c>
      <c r="Q6" s="13">
        <f t="shared" si="7"/>
        <v>-7.4670028686523438</v>
      </c>
      <c r="R6" s="16">
        <f t="shared" si="8"/>
        <v>176.92607423481127</v>
      </c>
    </row>
    <row r="7" spans="1:18" ht="16.2" thickBot="1" x14ac:dyDescent="0.35">
      <c r="A7" s="35"/>
      <c r="B7" s="13" t="s">
        <v>33</v>
      </c>
      <c r="C7" s="13">
        <v>24.960330963134766</v>
      </c>
      <c r="D7" s="17">
        <v>56</v>
      </c>
      <c r="E7" s="15">
        <f t="shared" si="0"/>
        <v>-31.039669036865234</v>
      </c>
      <c r="F7" s="16">
        <f t="shared" si="1"/>
        <v>2207351192.9696307</v>
      </c>
      <c r="G7" s="17">
        <v>56</v>
      </c>
      <c r="H7" s="17">
        <f t="shared" si="2"/>
        <v>-31.039669036865234</v>
      </c>
      <c r="I7" s="16">
        <f t="shared" si="3"/>
        <v>2207351192.9696307</v>
      </c>
      <c r="J7" s="13">
        <v>42.099964141845703</v>
      </c>
      <c r="K7" s="13">
        <f t="shared" si="4"/>
        <v>-17.139633178710938</v>
      </c>
      <c r="L7" s="16">
        <f t="shared" ref="L7:L48" si="9">POWER(2,-K7)</f>
        <v>144392.18935739505</v>
      </c>
      <c r="M7" s="17">
        <v>56</v>
      </c>
      <c r="N7" s="13">
        <f t="shared" si="5"/>
        <v>-31.039669036865234</v>
      </c>
      <c r="O7" s="16">
        <f t="shared" si="6"/>
        <v>2207351192.9696307</v>
      </c>
      <c r="P7" s="13">
        <v>34.281448364257813</v>
      </c>
      <c r="Q7" s="13">
        <f t="shared" si="7"/>
        <v>-9.3211174011230469</v>
      </c>
      <c r="R7" s="16">
        <f t="shared" si="8"/>
        <v>639.64046576391388</v>
      </c>
    </row>
    <row r="8" spans="1:18" ht="16.2" thickBot="1" x14ac:dyDescent="0.35">
      <c r="A8" s="35"/>
      <c r="B8" s="13" t="s">
        <v>28</v>
      </c>
      <c r="C8" s="13">
        <v>27.374389999999998</v>
      </c>
      <c r="D8" s="13">
        <v>45.196269999999998</v>
      </c>
      <c r="E8" s="15">
        <f t="shared" si="0"/>
        <v>-17.82188</v>
      </c>
      <c r="F8" s="16">
        <f t="shared" si="1"/>
        <v>231697.0258848037</v>
      </c>
      <c r="G8" s="17">
        <v>56</v>
      </c>
      <c r="H8" s="17">
        <f t="shared" si="2"/>
        <v>-28.625610000000002</v>
      </c>
      <c r="I8" s="16">
        <f t="shared" si="3"/>
        <v>414159143.82889646</v>
      </c>
      <c r="J8" s="13">
        <v>38.473619999999997</v>
      </c>
      <c r="K8" s="13">
        <f t="shared" si="4"/>
        <v>-11.099229999999999</v>
      </c>
      <c r="L8" s="16">
        <f t="shared" si="9"/>
        <v>2193.8208453872785</v>
      </c>
      <c r="M8" s="17">
        <v>56</v>
      </c>
      <c r="N8" s="13">
        <f t="shared" si="5"/>
        <v>-28.625610000000002</v>
      </c>
      <c r="O8" s="16">
        <f t="shared" si="6"/>
        <v>414159143.82889646</v>
      </c>
      <c r="P8" s="13">
        <v>35.462519999999998</v>
      </c>
      <c r="Q8" s="13">
        <f t="shared" si="7"/>
        <v>-8.0881299999999996</v>
      </c>
      <c r="R8" s="16">
        <f t="shared" si="8"/>
        <v>272.12581255220329</v>
      </c>
    </row>
    <row r="9" spans="1:18" ht="16.2" thickBot="1" x14ac:dyDescent="0.35">
      <c r="A9" s="35"/>
      <c r="B9" s="13" t="s">
        <v>25</v>
      </c>
      <c r="C9" s="13">
        <v>24.263780000000001</v>
      </c>
      <c r="D9" s="17">
        <v>56</v>
      </c>
      <c r="E9" s="15">
        <f t="shared" si="0"/>
        <v>-31.736219999999999</v>
      </c>
      <c r="F9" s="16">
        <f t="shared" si="1"/>
        <v>3577290168.7330294</v>
      </c>
      <c r="G9" s="17">
        <v>56</v>
      </c>
      <c r="H9" s="17">
        <f t="shared" si="2"/>
        <v>-31.736219999999999</v>
      </c>
      <c r="I9" s="16">
        <f t="shared" si="3"/>
        <v>3577290168.7330294</v>
      </c>
      <c r="J9" s="13">
        <v>40.27364</v>
      </c>
      <c r="K9" s="13">
        <f t="shared" si="4"/>
        <v>-16.00986</v>
      </c>
      <c r="L9" s="16">
        <f t="shared" si="9"/>
        <v>65985.435351232591</v>
      </c>
      <c r="M9" s="17">
        <v>56</v>
      </c>
      <c r="N9" s="13">
        <f t="shared" si="5"/>
        <v>-31.736219999999999</v>
      </c>
      <c r="O9" s="16">
        <f t="shared" si="6"/>
        <v>3577290168.7330294</v>
      </c>
      <c r="P9" s="13">
        <v>26.374652000000001</v>
      </c>
      <c r="Q9" s="13">
        <f t="shared" si="7"/>
        <v>-2.1108720000000005</v>
      </c>
      <c r="R9" s="16">
        <f t="shared" si="8"/>
        <v>4.3195229819873715</v>
      </c>
    </row>
    <row r="10" spans="1:18" ht="16.2" thickBot="1" x14ac:dyDescent="0.35">
      <c r="A10" s="35"/>
      <c r="B10" s="13" t="s">
        <v>39</v>
      </c>
      <c r="C10" s="13">
        <v>26.375679999999999</v>
      </c>
      <c r="D10" s="17">
        <v>44.374850000000002</v>
      </c>
      <c r="E10" s="15">
        <f t="shared" si="0"/>
        <v>-17.999170000000003</v>
      </c>
      <c r="F10" s="16">
        <f t="shared" si="1"/>
        <v>261993.22874359178</v>
      </c>
      <c r="G10" s="17">
        <v>56</v>
      </c>
      <c r="H10" s="17">
        <f t="shared" si="2"/>
        <v>-29.624320000000001</v>
      </c>
      <c r="I10" s="16">
        <f t="shared" si="3"/>
        <v>827577969.72186244</v>
      </c>
      <c r="J10" s="13">
        <v>42.284750000000003</v>
      </c>
      <c r="K10" s="13">
        <f t="shared" si="4"/>
        <v>-15.909070000000003</v>
      </c>
      <c r="L10" s="16">
        <f t="shared" si="9"/>
        <v>61532.884353806949</v>
      </c>
      <c r="M10" s="17">
        <v>56</v>
      </c>
      <c r="N10" s="13">
        <f t="shared" si="5"/>
        <v>-29.624320000000001</v>
      </c>
      <c r="O10" s="16">
        <f t="shared" si="6"/>
        <v>827577969.72186244</v>
      </c>
      <c r="P10" s="13">
        <v>36.847619999999999</v>
      </c>
      <c r="Q10" s="13">
        <f t="shared" si="7"/>
        <v>-10.47194</v>
      </c>
      <c r="R10" s="16">
        <f t="shared" si="8"/>
        <v>1420.2606441825876</v>
      </c>
    </row>
    <row r="11" spans="1:18" ht="16.2" thickBot="1" x14ac:dyDescent="0.35">
      <c r="A11" s="35"/>
      <c r="B11" s="13" t="s">
        <v>38</v>
      </c>
      <c r="C11" s="13">
        <v>24.475650000000002</v>
      </c>
      <c r="D11" s="17">
        <v>56</v>
      </c>
      <c r="E11" s="15">
        <f t="shared" si="0"/>
        <v>-31.524349999999998</v>
      </c>
      <c r="F11" s="16">
        <f t="shared" si="1"/>
        <v>3088694422.2053108</v>
      </c>
      <c r="G11" s="17">
        <v>56</v>
      </c>
      <c r="H11" s="17">
        <f t="shared" si="2"/>
        <v>-31.524349999999998</v>
      </c>
      <c r="I11" s="16">
        <f t="shared" si="3"/>
        <v>3088694422.2053108</v>
      </c>
      <c r="J11" s="13">
        <v>39.62829</v>
      </c>
      <c r="K11" s="13">
        <f t="shared" si="4"/>
        <v>-15.152639999999998</v>
      </c>
      <c r="L11" s="16">
        <f t="shared" si="9"/>
        <v>36424.965868932915</v>
      </c>
      <c r="M11" s="17">
        <v>56</v>
      </c>
      <c r="N11" s="13">
        <f t="shared" si="5"/>
        <v>-31.524349999999998</v>
      </c>
      <c r="O11" s="16">
        <f t="shared" si="6"/>
        <v>3088694422.2053108</v>
      </c>
      <c r="P11" s="13">
        <v>47.338729999999998</v>
      </c>
      <c r="Q11" s="13">
        <f t="shared" si="7"/>
        <v>-22.863079999999997</v>
      </c>
      <c r="R11" s="16">
        <f t="shared" si="8"/>
        <v>7629092.3713018829</v>
      </c>
    </row>
    <row r="12" spans="1:18" ht="16.2" thickBot="1" x14ac:dyDescent="0.35">
      <c r="A12" s="35"/>
      <c r="B12" s="13" t="s">
        <v>32</v>
      </c>
      <c r="C12" s="13">
        <v>29.364750000000001</v>
      </c>
      <c r="D12" s="17">
        <v>56</v>
      </c>
      <c r="E12" s="15">
        <f t="shared" si="0"/>
        <v>-26.635249999999999</v>
      </c>
      <c r="F12" s="16">
        <f t="shared" si="1"/>
        <v>104233949.06743978</v>
      </c>
      <c r="G12" s="17">
        <v>56</v>
      </c>
      <c r="H12" s="17">
        <f t="shared" si="2"/>
        <v>-26.635249999999999</v>
      </c>
      <c r="I12" s="16">
        <f t="shared" si="3"/>
        <v>104233949.06743978</v>
      </c>
      <c r="J12" s="13">
        <v>43.363219999999998</v>
      </c>
      <c r="K12" s="13">
        <f t="shared" si="4"/>
        <v>-13.998469999999998</v>
      </c>
      <c r="L12" s="16">
        <f t="shared" si="9"/>
        <v>16366.633729412812</v>
      </c>
      <c r="M12" s="17">
        <v>56</v>
      </c>
      <c r="N12" s="13">
        <f t="shared" si="5"/>
        <v>-26.635249999999999</v>
      </c>
      <c r="O12" s="16">
        <f t="shared" si="6"/>
        <v>104233949.06743978</v>
      </c>
      <c r="P12" s="13">
        <v>29.387239999999998</v>
      </c>
      <c r="Q12" s="13">
        <f t="shared" si="7"/>
        <v>-2.2489999999997679E-2</v>
      </c>
      <c r="R12" s="16">
        <f t="shared" si="8"/>
        <v>1.0157110205342614</v>
      </c>
    </row>
    <row r="13" spans="1:18" ht="16.2" thickBot="1" x14ac:dyDescent="0.35">
      <c r="A13" s="35"/>
      <c r="B13" s="13" t="s">
        <v>34</v>
      </c>
      <c r="C13" s="13">
        <v>27.35473</v>
      </c>
      <c r="D13" s="17">
        <v>56</v>
      </c>
      <c r="E13" s="15">
        <f t="shared" si="0"/>
        <v>-28.64527</v>
      </c>
      <c r="F13" s="16">
        <f t="shared" si="1"/>
        <v>419841634.27171063</v>
      </c>
      <c r="G13" s="17">
        <v>56</v>
      </c>
      <c r="H13" s="17">
        <f t="shared" si="2"/>
        <v>-28.64527</v>
      </c>
      <c r="I13" s="16">
        <f t="shared" si="3"/>
        <v>419841634.27171063</v>
      </c>
      <c r="J13" s="13">
        <v>35.374850000000002</v>
      </c>
      <c r="K13" s="13">
        <f t="shared" si="4"/>
        <v>-8.0201200000000021</v>
      </c>
      <c r="L13" s="16">
        <f t="shared" si="9"/>
        <v>259.59521845151579</v>
      </c>
      <c r="M13" s="17">
        <v>56</v>
      </c>
      <c r="N13" s="13">
        <f t="shared" si="5"/>
        <v>-28.64527</v>
      </c>
      <c r="O13" s="16">
        <f t="shared" si="6"/>
        <v>419841634.27171063</v>
      </c>
      <c r="P13" s="13">
        <v>29.386420000000001</v>
      </c>
      <c r="Q13" s="13">
        <f t="shared" si="7"/>
        <v>-2.0316900000000011</v>
      </c>
      <c r="R13" s="16">
        <f t="shared" si="8"/>
        <v>4.0888354369650068</v>
      </c>
    </row>
    <row r="14" spans="1:18" ht="16.2" thickBot="1" x14ac:dyDescent="0.35">
      <c r="A14" s="35"/>
      <c r="B14" s="13" t="s">
        <v>24</v>
      </c>
      <c r="C14" s="13">
        <v>25.38579</v>
      </c>
      <c r="D14" s="17">
        <v>56</v>
      </c>
      <c r="E14" s="15">
        <f t="shared" si="0"/>
        <v>-30.61421</v>
      </c>
      <c r="F14" s="16">
        <f t="shared" si="1"/>
        <v>1643597619.4058199</v>
      </c>
      <c r="G14" s="17">
        <v>56</v>
      </c>
      <c r="H14" s="17">
        <f t="shared" si="2"/>
        <v>-30.61421</v>
      </c>
      <c r="I14" s="16">
        <f t="shared" si="3"/>
        <v>1643597619.4058199</v>
      </c>
      <c r="J14" s="13">
        <v>43.354730000000004</v>
      </c>
      <c r="K14" s="13">
        <f t="shared" si="4"/>
        <v>-17.968940000000003</v>
      </c>
      <c r="L14" s="16">
        <f t="shared" si="9"/>
        <v>256560.58092530654</v>
      </c>
      <c r="M14" s="17">
        <v>56</v>
      </c>
      <c r="N14" s="13">
        <f t="shared" si="5"/>
        <v>-30.61421</v>
      </c>
      <c r="O14" s="16">
        <f t="shared" si="6"/>
        <v>1643597619.4058199</v>
      </c>
      <c r="P14" s="13">
        <v>37.484625000000001</v>
      </c>
      <c r="Q14" s="13">
        <f t="shared" si="7"/>
        <v>-12.098835000000001</v>
      </c>
      <c r="R14" s="16">
        <f t="shared" si="8"/>
        <v>4386.4405490346762</v>
      </c>
    </row>
    <row r="15" spans="1:18" ht="16.2" thickBot="1" x14ac:dyDescent="0.35">
      <c r="A15" s="35"/>
      <c r="B15" s="13" t="s">
        <v>37</v>
      </c>
      <c r="C15" s="13">
        <v>23.374569999999999</v>
      </c>
      <c r="D15" s="17">
        <v>56</v>
      </c>
      <c r="E15" s="15">
        <f t="shared" si="0"/>
        <v>-32.625430000000001</v>
      </c>
      <c r="F15" s="16">
        <f t="shared" si="1"/>
        <v>6625719581.8974514</v>
      </c>
      <c r="G15" s="17">
        <v>56</v>
      </c>
      <c r="H15" s="17">
        <f t="shared" si="2"/>
        <v>-32.625430000000001</v>
      </c>
      <c r="I15" s="16">
        <f t="shared" si="3"/>
        <v>6625719581.8974514</v>
      </c>
      <c r="J15" s="13">
        <v>38.465299999999999</v>
      </c>
      <c r="K15" s="13">
        <f t="shared" si="4"/>
        <v>-15.090730000000001</v>
      </c>
      <c r="L15" s="16">
        <f t="shared" si="9"/>
        <v>34894.934419799014</v>
      </c>
      <c r="M15" s="17">
        <v>56</v>
      </c>
      <c r="N15" s="13">
        <f t="shared" si="5"/>
        <v>-32.625430000000001</v>
      </c>
      <c r="O15" s="16">
        <f t="shared" si="6"/>
        <v>6625719581.8974514</v>
      </c>
      <c r="P15" s="13">
        <v>36.846350999999999</v>
      </c>
      <c r="Q15" s="13">
        <f t="shared" si="7"/>
        <v>-13.471781</v>
      </c>
      <c r="R15" s="16">
        <f t="shared" si="8"/>
        <v>11360.833002492978</v>
      </c>
    </row>
    <row r="16" spans="1:18" ht="16.2" thickBot="1" x14ac:dyDescent="0.35">
      <c r="A16" s="35"/>
      <c r="B16" s="13" t="s">
        <v>30</v>
      </c>
      <c r="C16" s="13">
        <v>27.364719999999998</v>
      </c>
      <c r="D16" s="17">
        <v>56</v>
      </c>
      <c r="E16" s="15">
        <f t="shared" si="0"/>
        <v>-28.635280000000002</v>
      </c>
      <c r="F16" s="16">
        <f t="shared" si="1"/>
        <v>416944466.29605246</v>
      </c>
      <c r="G16" s="17">
        <v>56</v>
      </c>
      <c r="H16" s="17">
        <f t="shared" si="2"/>
        <v>-28.635280000000002</v>
      </c>
      <c r="I16" s="16">
        <f t="shared" si="3"/>
        <v>416944466.29605246</v>
      </c>
      <c r="J16" s="13">
        <v>37.374850000000002</v>
      </c>
      <c r="K16" s="13">
        <f t="shared" si="4"/>
        <v>-10.010130000000004</v>
      </c>
      <c r="L16" s="16">
        <f t="shared" si="9"/>
        <v>1031.2154009978588</v>
      </c>
      <c r="M16" s="17">
        <v>56</v>
      </c>
      <c r="N16" s="13">
        <f t="shared" si="5"/>
        <v>-28.635280000000002</v>
      </c>
      <c r="O16" s="16">
        <f t="shared" si="6"/>
        <v>416944466.29605246</v>
      </c>
      <c r="P16" s="13">
        <v>33.373730000000002</v>
      </c>
      <c r="Q16" s="13">
        <f t="shared" si="7"/>
        <v>-6.0090100000000035</v>
      </c>
      <c r="R16" s="16">
        <f t="shared" si="8"/>
        <v>64.400947095660143</v>
      </c>
    </row>
    <row r="17" spans="1:18" ht="16.2" thickBot="1" x14ac:dyDescent="0.35">
      <c r="A17" s="35"/>
      <c r="B17" s="13" t="s">
        <v>36</v>
      </c>
      <c r="C17" s="13">
        <v>29.648230000000002</v>
      </c>
      <c r="D17" s="17">
        <v>56</v>
      </c>
      <c r="E17" s="15">
        <f t="shared" si="0"/>
        <v>-26.351769999999998</v>
      </c>
      <c r="F17" s="16">
        <f t="shared" si="1"/>
        <v>85639319.72807546</v>
      </c>
      <c r="G17" s="17">
        <v>56</v>
      </c>
      <c r="H17" s="17">
        <f t="shared" si="2"/>
        <v>-26.351769999999998</v>
      </c>
      <c r="I17" s="16">
        <f t="shared" si="3"/>
        <v>85639319.72807546</v>
      </c>
      <c r="J17" s="13">
        <v>35.654699999999998</v>
      </c>
      <c r="K17" s="13">
        <f t="shared" si="4"/>
        <v>-6.0064699999999966</v>
      </c>
      <c r="L17" s="16">
        <f t="shared" si="9"/>
        <v>64.287662937958956</v>
      </c>
      <c r="M17" s="17">
        <v>56</v>
      </c>
      <c r="N17" s="13">
        <f t="shared" si="5"/>
        <v>-26.351769999999998</v>
      </c>
      <c r="O17" s="16">
        <f t="shared" si="6"/>
        <v>85639319.72807546</v>
      </c>
      <c r="P17" s="13">
        <v>34.483460000000001</v>
      </c>
      <c r="Q17" s="13">
        <f t="shared" si="7"/>
        <v>-4.8352299999999993</v>
      </c>
      <c r="R17" s="16">
        <f t="shared" si="8"/>
        <v>28.546263213925137</v>
      </c>
    </row>
    <row r="18" spans="1:18" ht="16.2" thickBot="1" x14ac:dyDescent="0.35">
      <c r="A18" s="35"/>
      <c r="B18" s="13" t="s">
        <v>26</v>
      </c>
      <c r="C18" s="13">
        <v>28.38326</v>
      </c>
      <c r="D18" s="17">
        <v>56</v>
      </c>
      <c r="E18" s="15">
        <f t="shared" si="0"/>
        <v>-27.61674</v>
      </c>
      <c r="F18" s="16">
        <f t="shared" si="1"/>
        <v>205810307.93488565</v>
      </c>
      <c r="G18" s="17">
        <v>56</v>
      </c>
      <c r="H18" s="17">
        <f t="shared" si="2"/>
        <v>-27.61674</v>
      </c>
      <c r="I18" s="16">
        <f t="shared" si="3"/>
        <v>205810307.93488565</v>
      </c>
      <c r="J18" s="13">
        <v>42.475940000000001</v>
      </c>
      <c r="K18" s="13">
        <f t="shared" si="4"/>
        <v>-14.092680000000001</v>
      </c>
      <c r="L18" s="16">
        <f t="shared" si="9"/>
        <v>17471.065796942206</v>
      </c>
      <c r="M18" s="17">
        <v>56</v>
      </c>
      <c r="N18" s="13">
        <f t="shared" si="5"/>
        <v>-27.61674</v>
      </c>
      <c r="O18" s="16">
        <f t="shared" si="6"/>
        <v>205810307.93488565</v>
      </c>
      <c r="P18" s="13">
        <v>47.383740000000003</v>
      </c>
      <c r="Q18" s="13">
        <f t="shared" si="7"/>
        <v>-19.000480000000003</v>
      </c>
      <c r="R18" s="16">
        <f t="shared" si="8"/>
        <v>524462.46522113052</v>
      </c>
    </row>
    <row r="19" spans="1:18" ht="16.2" thickBot="1" x14ac:dyDescent="0.35">
      <c r="A19" s="35"/>
      <c r="B19" s="13" t="s">
        <v>43</v>
      </c>
      <c r="C19" s="13">
        <v>30.27262</v>
      </c>
      <c r="D19" s="17">
        <v>56</v>
      </c>
      <c r="E19" s="15">
        <f t="shared" si="0"/>
        <v>-25.72738</v>
      </c>
      <c r="F19" s="16">
        <f t="shared" si="1"/>
        <v>55553712.871897645</v>
      </c>
      <c r="G19" s="17">
        <v>56</v>
      </c>
      <c r="H19" s="17">
        <f t="shared" si="2"/>
        <v>-25.72738</v>
      </c>
      <c r="I19" s="16">
        <f t="shared" si="3"/>
        <v>55553712.871897645</v>
      </c>
      <c r="J19" s="13">
        <v>42.9968</v>
      </c>
      <c r="K19" s="13">
        <f t="shared" si="4"/>
        <v>-12.72418</v>
      </c>
      <c r="L19" s="16">
        <f t="shared" si="9"/>
        <v>6766.4340027274202</v>
      </c>
      <c r="M19" s="17">
        <v>56</v>
      </c>
      <c r="N19" s="13">
        <f t="shared" si="5"/>
        <v>-25.72738</v>
      </c>
      <c r="O19" s="16">
        <f t="shared" si="6"/>
        <v>55553712.871897645</v>
      </c>
      <c r="P19" s="13">
        <v>36.484760000000001</v>
      </c>
      <c r="Q19" s="13">
        <f t="shared" si="7"/>
        <v>-6.2121400000000015</v>
      </c>
      <c r="R19" s="16">
        <f t="shared" si="8"/>
        <v>74.13793363734878</v>
      </c>
    </row>
    <row r="20" spans="1:18" ht="16.2" thickBot="1" x14ac:dyDescent="0.35">
      <c r="A20" s="35"/>
      <c r="B20" s="13" t="s">
        <v>44</v>
      </c>
      <c r="C20" s="13">
        <v>24.364750000000001</v>
      </c>
      <c r="D20" s="17">
        <v>56</v>
      </c>
      <c r="E20" s="15">
        <f t="shared" si="0"/>
        <v>-31.635249999999999</v>
      </c>
      <c r="F20" s="16">
        <f t="shared" si="1"/>
        <v>3335486370.1580687</v>
      </c>
      <c r="G20" s="17">
        <v>56</v>
      </c>
      <c r="H20" s="17">
        <f t="shared" si="2"/>
        <v>-31.635249999999999</v>
      </c>
      <c r="I20" s="16">
        <f t="shared" si="3"/>
        <v>3335486370.1580687</v>
      </c>
      <c r="J20" s="13">
        <v>33.273620000000001</v>
      </c>
      <c r="K20" s="13">
        <f t="shared" si="4"/>
        <v>-8.9088700000000003</v>
      </c>
      <c r="L20" s="16">
        <f t="shared" si="9"/>
        <v>480.65902090618999</v>
      </c>
      <c r="M20" s="17">
        <v>56</v>
      </c>
      <c r="N20" s="13">
        <f t="shared" si="5"/>
        <v>-31.635249999999999</v>
      </c>
      <c r="O20" s="16">
        <f t="shared" si="6"/>
        <v>3335486370.1580687</v>
      </c>
      <c r="P20" s="13">
        <v>29.38374</v>
      </c>
      <c r="Q20" s="13">
        <f t="shared" si="7"/>
        <v>-5.0189899999999987</v>
      </c>
      <c r="R20" s="16">
        <f t="shared" si="8"/>
        <v>32.423996058297291</v>
      </c>
    </row>
    <row r="21" spans="1:18" ht="16.2" thickBot="1" x14ac:dyDescent="0.35">
      <c r="A21" s="35"/>
      <c r="B21" s="13" t="s">
        <v>45</v>
      </c>
      <c r="C21" s="13">
        <v>23.38495</v>
      </c>
      <c r="D21" s="17">
        <v>56</v>
      </c>
      <c r="E21" s="15">
        <f t="shared" si="0"/>
        <v>-32.615049999999997</v>
      </c>
      <c r="F21" s="16">
        <f t="shared" si="1"/>
        <v>6578219489.2116184</v>
      </c>
      <c r="G21" s="17">
        <v>56</v>
      </c>
      <c r="H21" s="17">
        <f t="shared" si="2"/>
        <v>-32.615049999999997</v>
      </c>
      <c r="I21" s="16">
        <f t="shared" si="3"/>
        <v>6578219489.2116184</v>
      </c>
      <c r="J21" s="13">
        <v>45.58672</v>
      </c>
      <c r="K21" s="13">
        <f t="shared" si="4"/>
        <v>-22.20177</v>
      </c>
      <c r="L21" s="16">
        <f t="shared" si="9"/>
        <v>4823904.7826628005</v>
      </c>
      <c r="M21" s="17">
        <v>56</v>
      </c>
      <c r="N21" s="13">
        <f t="shared" si="5"/>
        <v>-32.615049999999997</v>
      </c>
      <c r="O21" s="16">
        <f t="shared" si="6"/>
        <v>6578219489.2116184</v>
      </c>
      <c r="P21" s="13">
        <v>24.37642</v>
      </c>
      <c r="Q21" s="13">
        <f t="shared" si="7"/>
        <v>-0.99146999999999963</v>
      </c>
      <c r="R21" s="16">
        <f t="shared" si="8"/>
        <v>1.9882097984977634</v>
      </c>
    </row>
    <row r="22" spans="1:18" ht="16.2" thickBot="1" x14ac:dyDescent="0.35">
      <c r="A22" s="35"/>
      <c r="B22" s="13" t="s">
        <v>46</v>
      </c>
      <c r="C22" s="13">
        <v>29.746420000000001</v>
      </c>
      <c r="D22" s="17">
        <v>56</v>
      </c>
      <c r="E22" s="15">
        <f t="shared" si="0"/>
        <v>-26.253579999999999</v>
      </c>
      <c r="F22" s="16">
        <f t="shared" si="1"/>
        <v>80004621.250814453</v>
      </c>
      <c r="G22" s="17">
        <v>56</v>
      </c>
      <c r="H22" s="17">
        <f t="shared" si="2"/>
        <v>-26.253579999999999</v>
      </c>
      <c r="I22" s="16">
        <f t="shared" si="3"/>
        <v>80004621.250814453</v>
      </c>
      <c r="J22" s="13">
        <v>38.475620999999997</v>
      </c>
      <c r="K22" s="13">
        <f t="shared" si="4"/>
        <v>-8.7292009999999962</v>
      </c>
      <c r="L22" s="16">
        <f t="shared" si="9"/>
        <v>424.37651221127214</v>
      </c>
      <c r="M22" s="17">
        <v>56</v>
      </c>
      <c r="N22" s="13">
        <f t="shared" si="5"/>
        <v>-26.253579999999999</v>
      </c>
      <c r="O22" s="16">
        <f t="shared" si="6"/>
        <v>80004621.250814453</v>
      </c>
      <c r="P22" s="13">
        <v>28.393840000000001</v>
      </c>
      <c r="Q22" s="13">
        <f t="shared" si="7"/>
        <v>1.3525799999999997</v>
      </c>
      <c r="R22" s="16">
        <f t="shared" si="8"/>
        <v>0.39159113225732084</v>
      </c>
    </row>
    <row r="23" spans="1:18" ht="16.2" thickBot="1" x14ac:dyDescent="0.35">
      <c r="A23" s="35"/>
      <c r="B23" s="13" t="s">
        <v>47</v>
      </c>
      <c r="C23" s="13">
        <v>22.464580000000002</v>
      </c>
      <c r="D23" s="17">
        <v>56</v>
      </c>
      <c r="E23" s="15">
        <f t="shared" si="0"/>
        <v>-33.535420000000002</v>
      </c>
      <c r="F23" s="16">
        <f t="shared" si="1"/>
        <v>12449942257.488022</v>
      </c>
      <c r="G23" s="17">
        <v>56</v>
      </c>
      <c r="H23" s="17">
        <f t="shared" si="2"/>
        <v>-33.535420000000002</v>
      </c>
      <c r="I23" s="16">
        <f t="shared" si="3"/>
        <v>12449942257.488022</v>
      </c>
      <c r="J23" s="13">
        <v>44.535240999999999</v>
      </c>
      <c r="K23" s="13">
        <f t="shared" si="4"/>
        <v>-22.070660999999998</v>
      </c>
      <c r="L23" s="16">
        <f t="shared" si="9"/>
        <v>4404848.5934660211</v>
      </c>
      <c r="M23" s="17">
        <v>56</v>
      </c>
      <c r="N23" s="13">
        <f t="shared" si="5"/>
        <v>-33.535420000000002</v>
      </c>
      <c r="O23" s="16">
        <f t="shared" si="6"/>
        <v>12449942257.488022</v>
      </c>
      <c r="P23" s="13">
        <v>37.664319999999996</v>
      </c>
      <c r="Q23" s="13">
        <f t="shared" si="7"/>
        <v>-15.199739999999995</v>
      </c>
      <c r="R23" s="16">
        <f t="shared" si="8"/>
        <v>37633.76479348979</v>
      </c>
    </row>
    <row r="24" spans="1:18" ht="16.2" thickBot="1" x14ac:dyDescent="0.35">
      <c r="A24" s="35"/>
      <c r="B24" s="13" t="s">
        <v>7</v>
      </c>
      <c r="C24" s="13">
        <v>23.384720000000002</v>
      </c>
      <c r="D24" s="17">
        <v>56</v>
      </c>
      <c r="E24" s="15">
        <f t="shared" si="0"/>
        <v>-32.615279999999998</v>
      </c>
      <c r="F24" s="16">
        <f t="shared" si="1"/>
        <v>6579268297.8991241</v>
      </c>
      <c r="G24" s="17">
        <v>56</v>
      </c>
      <c r="H24" s="17">
        <f t="shared" si="2"/>
        <v>-32.615279999999998</v>
      </c>
      <c r="I24" s="16">
        <f t="shared" si="3"/>
        <v>6579268297.8991241</v>
      </c>
      <c r="J24" s="13">
        <v>36.475639999999999</v>
      </c>
      <c r="K24" s="13">
        <f t="shared" si="4"/>
        <v>-13.090919999999997</v>
      </c>
      <c r="L24" s="16">
        <f t="shared" si="9"/>
        <v>8724.8825785637437</v>
      </c>
      <c r="M24" s="17">
        <v>56</v>
      </c>
      <c r="N24" s="13">
        <f t="shared" si="5"/>
        <v>-32.615279999999998</v>
      </c>
      <c r="O24" s="16">
        <f t="shared" si="6"/>
        <v>6579268297.8991241</v>
      </c>
      <c r="P24" s="13">
        <v>28.373729999999998</v>
      </c>
      <c r="Q24" s="13">
        <f t="shared" si="7"/>
        <v>-4.9890099999999968</v>
      </c>
      <c r="R24" s="16">
        <f t="shared" si="8"/>
        <v>31.757160113043174</v>
      </c>
    </row>
    <row r="25" spans="1:18" ht="16.2" thickBot="1" x14ac:dyDescent="0.35">
      <c r="A25" s="35"/>
      <c r="B25" s="13" t="s">
        <v>15</v>
      </c>
      <c r="C25" s="13">
        <v>29.38475</v>
      </c>
      <c r="D25" s="17">
        <v>56</v>
      </c>
      <c r="E25" s="15">
        <f t="shared" si="0"/>
        <v>-26.61525</v>
      </c>
      <c r="F25" s="16">
        <f t="shared" si="1"/>
        <v>102798929.48880395</v>
      </c>
      <c r="G25" s="17">
        <v>56</v>
      </c>
      <c r="H25" s="17">
        <f t="shared" si="2"/>
        <v>-26.61525</v>
      </c>
      <c r="I25" s="16">
        <f t="shared" si="3"/>
        <v>102798929.48880395</v>
      </c>
      <c r="J25" s="13">
        <v>33.746220000000001</v>
      </c>
      <c r="K25" s="13">
        <f t="shared" si="4"/>
        <v>-4.3614700000000006</v>
      </c>
      <c r="L25" s="16">
        <f t="shared" si="9"/>
        <v>20.555748487918272</v>
      </c>
      <c r="M25" s="17">
        <v>56</v>
      </c>
      <c r="N25" s="13">
        <f t="shared" si="5"/>
        <v>-26.61525</v>
      </c>
      <c r="O25" s="16">
        <f t="shared" si="6"/>
        <v>102798929.48880395</v>
      </c>
      <c r="P25" s="13">
        <v>29.012930000000001</v>
      </c>
      <c r="Q25" s="13">
        <f t="shared" si="7"/>
        <v>0.3718199999999996</v>
      </c>
      <c r="R25" s="16">
        <f t="shared" si="8"/>
        <v>0.7728069640475036</v>
      </c>
    </row>
    <row r="26" spans="1:18" ht="16.2" thickBot="1" x14ac:dyDescent="0.35">
      <c r="A26" s="35"/>
      <c r="B26" s="13" t="s">
        <v>17</v>
      </c>
      <c r="C26" s="13">
        <v>30.284749999999999</v>
      </c>
      <c r="D26" s="17">
        <v>56</v>
      </c>
      <c r="E26" s="15">
        <f t="shared" si="0"/>
        <v>-25.715250000000001</v>
      </c>
      <c r="F26" s="16">
        <f t="shared" si="1"/>
        <v>55088582.301619969</v>
      </c>
      <c r="G26" s="17">
        <v>56</v>
      </c>
      <c r="H26" s="17">
        <f t="shared" si="2"/>
        <v>-25.715250000000001</v>
      </c>
      <c r="I26" s="16">
        <f t="shared" si="3"/>
        <v>55088582.301619969</v>
      </c>
      <c r="J26" s="13">
        <v>38.88832</v>
      </c>
      <c r="K26" s="13">
        <f t="shared" si="4"/>
        <v>-8.6035700000000013</v>
      </c>
      <c r="L26" s="16">
        <f t="shared" si="9"/>
        <v>388.98480775839602</v>
      </c>
      <c r="M26" s="17">
        <v>56</v>
      </c>
      <c r="N26" s="13">
        <f t="shared" si="5"/>
        <v>-25.715250000000001</v>
      </c>
      <c r="O26" s="16">
        <f t="shared" si="6"/>
        <v>55088582.301619969</v>
      </c>
      <c r="P26" s="13">
        <v>26.484739999999999</v>
      </c>
      <c r="Q26" s="13">
        <f t="shared" si="7"/>
        <v>3.8000100000000003</v>
      </c>
      <c r="R26" s="16">
        <f t="shared" si="8"/>
        <v>7.179314955339805E-2</v>
      </c>
    </row>
    <row r="27" spans="1:18" ht="16.2" thickBot="1" x14ac:dyDescent="0.35">
      <c r="A27" s="35"/>
      <c r="B27" s="13" t="s">
        <v>16</v>
      </c>
      <c r="C27" s="13">
        <v>22.384789999999999</v>
      </c>
      <c r="D27" s="17">
        <v>56</v>
      </c>
      <c r="E27" s="15">
        <f t="shared" si="0"/>
        <v>-33.615210000000005</v>
      </c>
      <c r="F27" s="16">
        <f t="shared" si="1"/>
        <v>13157898155.109165</v>
      </c>
      <c r="G27" s="17">
        <v>56</v>
      </c>
      <c r="H27" s="17">
        <f t="shared" si="2"/>
        <v>-33.615210000000005</v>
      </c>
      <c r="I27" s="16">
        <f t="shared" si="3"/>
        <v>13157898155.109165</v>
      </c>
      <c r="J27" s="13">
        <v>39.464820000000003</v>
      </c>
      <c r="K27" s="13">
        <f t="shared" si="4"/>
        <v>-17.080030000000004</v>
      </c>
      <c r="L27" s="16">
        <f t="shared" si="9"/>
        <v>138548.34961444439</v>
      </c>
      <c r="M27" s="17">
        <v>56</v>
      </c>
      <c r="N27" s="13">
        <f t="shared" si="5"/>
        <v>-33.615210000000005</v>
      </c>
      <c r="O27" s="16">
        <f t="shared" si="6"/>
        <v>13157898155.109165</v>
      </c>
      <c r="P27" s="13">
        <v>36.484870000000001</v>
      </c>
      <c r="Q27" s="13">
        <f t="shared" si="7"/>
        <v>-14.100080000000002</v>
      </c>
      <c r="R27" s="16">
        <f t="shared" si="8"/>
        <v>17560.910166825739</v>
      </c>
    </row>
    <row r="28" spans="1:18" ht="16.2" thickBot="1" x14ac:dyDescent="0.35">
      <c r="A28" s="35"/>
      <c r="B28" s="13" t="s">
        <v>8</v>
      </c>
      <c r="C28" s="13">
        <v>28.384630000000001</v>
      </c>
      <c r="D28" s="17">
        <v>56</v>
      </c>
      <c r="E28" s="15">
        <f t="shared" si="0"/>
        <v>-27.615369999999999</v>
      </c>
      <c r="F28" s="16">
        <f t="shared" si="1"/>
        <v>205614960.83799788</v>
      </c>
      <c r="G28" s="17">
        <v>56</v>
      </c>
      <c r="H28" s="17">
        <f t="shared" si="2"/>
        <v>-27.615369999999999</v>
      </c>
      <c r="I28" s="16">
        <f t="shared" si="3"/>
        <v>205614960.83799788</v>
      </c>
      <c r="J28" s="13">
        <v>43.338209999999997</v>
      </c>
      <c r="K28" s="13">
        <f t="shared" si="4"/>
        <v>-14.953579999999995</v>
      </c>
      <c r="L28" s="16">
        <f t="shared" si="9"/>
        <v>31730.442055931118</v>
      </c>
      <c r="M28" s="17">
        <v>56</v>
      </c>
      <c r="N28" s="13">
        <f t="shared" si="5"/>
        <v>-27.615369999999999</v>
      </c>
      <c r="O28" s="16">
        <f t="shared" si="6"/>
        <v>205614960.83799788</v>
      </c>
      <c r="P28" s="13">
        <v>29.472764000000002</v>
      </c>
      <c r="Q28" s="13">
        <f t="shared" si="7"/>
        <v>-1.0881340000000002</v>
      </c>
      <c r="R28" s="16">
        <f t="shared" si="8"/>
        <v>2.125988805048503</v>
      </c>
    </row>
    <row r="29" spans="1:18" ht="16.2" thickBot="1" x14ac:dyDescent="0.35">
      <c r="A29" s="35"/>
      <c r="B29" s="13" t="s">
        <v>18</v>
      </c>
      <c r="C29" s="13">
        <v>26.364750000000001</v>
      </c>
      <c r="D29" s="13">
        <v>44.564360000000001</v>
      </c>
      <c r="E29" s="15">
        <f t="shared" si="0"/>
        <v>-18.19961</v>
      </c>
      <c r="F29" s="16">
        <f t="shared" si="1"/>
        <v>301042.99040269695</v>
      </c>
      <c r="G29" s="17">
        <v>56</v>
      </c>
      <c r="H29" s="17">
        <f t="shared" si="2"/>
        <v>-29.635249999999999</v>
      </c>
      <c r="I29" s="16">
        <f t="shared" si="3"/>
        <v>833871592.53951693</v>
      </c>
      <c r="J29" s="13">
        <v>27.464544</v>
      </c>
      <c r="K29" s="13">
        <f t="shared" si="4"/>
        <v>-1.0997939999999993</v>
      </c>
      <c r="L29" s="16">
        <f t="shared" si="9"/>
        <v>2.1432408734608552</v>
      </c>
      <c r="M29" s="17">
        <v>56</v>
      </c>
      <c r="N29" s="13">
        <f t="shared" si="5"/>
        <v>-29.635249999999999</v>
      </c>
      <c r="O29" s="16">
        <f t="shared" si="6"/>
        <v>833871592.53951693</v>
      </c>
      <c r="P29" s="13">
        <v>28.38392</v>
      </c>
      <c r="Q29" s="13">
        <f t="shared" si="7"/>
        <v>-2.019169999999999</v>
      </c>
      <c r="R29" s="16">
        <f t="shared" si="8"/>
        <v>4.0535052173669746</v>
      </c>
    </row>
    <row r="30" spans="1:18" ht="16.2" thickBot="1" x14ac:dyDescent="0.35">
      <c r="A30" s="35"/>
      <c r="B30" s="13" t="s">
        <v>21</v>
      </c>
      <c r="C30" s="13">
        <v>26.373850000000001</v>
      </c>
      <c r="D30" s="13">
        <v>44.37359</v>
      </c>
      <c r="E30" s="15">
        <f t="shared" si="0"/>
        <v>-17.999739999999999</v>
      </c>
      <c r="F30" s="16">
        <f t="shared" si="1"/>
        <v>262096.76111941208</v>
      </c>
      <c r="G30" s="17">
        <v>56</v>
      </c>
      <c r="H30" s="17">
        <f t="shared" si="2"/>
        <v>-29.626149999999999</v>
      </c>
      <c r="I30" s="16">
        <f t="shared" si="3"/>
        <v>828628384.79104519</v>
      </c>
      <c r="J30" s="13">
        <v>26.333629999999999</v>
      </c>
      <c r="K30" s="13">
        <f t="shared" si="4"/>
        <v>4.0220000000001477E-2</v>
      </c>
      <c r="L30" s="16">
        <f t="shared" si="9"/>
        <v>0.97250663625315215</v>
      </c>
      <c r="M30" s="17">
        <v>56</v>
      </c>
      <c r="N30" s="13">
        <f t="shared" si="5"/>
        <v>-29.626149999999999</v>
      </c>
      <c r="O30" s="16">
        <f t="shared" si="6"/>
        <v>828628384.79104519</v>
      </c>
      <c r="P30" s="13">
        <v>48.484729999999999</v>
      </c>
      <c r="Q30" s="13">
        <f t="shared" si="7"/>
        <v>-22.110879999999998</v>
      </c>
      <c r="R30" s="16">
        <f t="shared" si="8"/>
        <v>4529373.2464691103</v>
      </c>
    </row>
    <row r="31" spans="1:18" ht="16.2" thickBot="1" x14ac:dyDescent="0.35">
      <c r="A31" s="35"/>
      <c r="B31" s="13" t="s">
        <v>19</v>
      </c>
      <c r="C31" s="13">
        <v>23.374610000000001</v>
      </c>
      <c r="D31" s="17">
        <v>56</v>
      </c>
      <c r="E31" s="15">
        <f t="shared" si="0"/>
        <v>-32.625389999999996</v>
      </c>
      <c r="F31" s="16">
        <f t="shared" si="1"/>
        <v>6625535880.4901924</v>
      </c>
      <c r="G31" s="17">
        <v>56</v>
      </c>
      <c r="H31" s="17">
        <f t="shared" si="2"/>
        <v>-32.625389999999996</v>
      </c>
      <c r="I31" s="16">
        <f t="shared" si="3"/>
        <v>6625535880.4901924</v>
      </c>
      <c r="J31" s="13">
        <v>41.999209999999998</v>
      </c>
      <c r="K31" s="13">
        <f t="shared" si="4"/>
        <v>-18.624599999999997</v>
      </c>
      <c r="L31" s="16">
        <f t="shared" si="9"/>
        <v>404169.23957200476</v>
      </c>
      <c r="M31" s="17">
        <v>56</v>
      </c>
      <c r="N31" s="13">
        <f t="shared" si="5"/>
        <v>-32.625389999999996</v>
      </c>
      <c r="O31" s="16">
        <f t="shared" si="6"/>
        <v>6625535880.4901924</v>
      </c>
      <c r="P31" s="13">
        <v>49.433430000000001</v>
      </c>
      <c r="Q31" s="13">
        <f t="shared" si="7"/>
        <v>-26.058820000000001</v>
      </c>
      <c r="R31" s="16">
        <f t="shared" si="8"/>
        <v>69901496.191616267</v>
      </c>
    </row>
    <row r="32" spans="1:18" ht="16.2" thickBot="1" x14ac:dyDescent="0.35">
      <c r="A32" s="35"/>
      <c r="B32" s="13" t="s">
        <v>20</v>
      </c>
      <c r="C32" s="13">
        <v>28.352609999999999</v>
      </c>
      <c r="D32" s="17">
        <v>56</v>
      </c>
      <c r="E32" s="15">
        <f t="shared" si="0"/>
        <v>-27.647390000000001</v>
      </c>
      <c r="F32" s="16">
        <f t="shared" si="1"/>
        <v>210229516.6607452</v>
      </c>
      <c r="G32" s="17">
        <v>56</v>
      </c>
      <c r="H32" s="17">
        <f t="shared" si="2"/>
        <v>-27.647390000000001</v>
      </c>
      <c r="I32" s="16">
        <f t="shared" si="3"/>
        <v>210229516.6607452</v>
      </c>
      <c r="J32" s="13">
        <v>40.373989999999999</v>
      </c>
      <c r="K32" s="13">
        <f t="shared" si="4"/>
        <v>-12.021380000000001</v>
      </c>
      <c r="L32" s="16">
        <f t="shared" si="9"/>
        <v>4157.1526236773898</v>
      </c>
      <c r="M32" s="17">
        <v>56</v>
      </c>
      <c r="N32" s="13">
        <f t="shared" si="5"/>
        <v>-27.647390000000001</v>
      </c>
      <c r="O32" s="16">
        <f t="shared" si="6"/>
        <v>210229516.6607452</v>
      </c>
      <c r="P32" s="13">
        <v>38.494750000000003</v>
      </c>
      <c r="Q32" s="13">
        <f t="shared" si="7"/>
        <v>-10.142140000000005</v>
      </c>
      <c r="R32" s="16">
        <f t="shared" si="8"/>
        <v>1130.0258028703749</v>
      </c>
    </row>
    <row r="33" spans="1:18" ht="16.2" thickBot="1" x14ac:dyDescent="0.35">
      <c r="A33" s="35"/>
      <c r="B33" s="13" t="s">
        <v>22</v>
      </c>
      <c r="C33" s="13">
        <v>25.26351</v>
      </c>
      <c r="D33" s="17">
        <v>56</v>
      </c>
      <c r="E33" s="15">
        <f t="shared" si="0"/>
        <v>-30.73649</v>
      </c>
      <c r="F33" s="16">
        <f t="shared" si="1"/>
        <v>1788979860.1523964</v>
      </c>
      <c r="G33" s="17">
        <v>56</v>
      </c>
      <c r="H33" s="17">
        <f t="shared" si="2"/>
        <v>-30.73649</v>
      </c>
      <c r="I33" s="16">
        <f t="shared" si="3"/>
        <v>1788979860.1523964</v>
      </c>
      <c r="J33" s="13">
        <v>43.283720000000002</v>
      </c>
      <c r="K33" s="13">
        <f t="shared" si="4"/>
        <v>-18.020210000000002</v>
      </c>
      <c r="L33" s="16">
        <f t="shared" si="9"/>
        <v>265842.08726947202</v>
      </c>
      <c r="M33" s="17">
        <v>56</v>
      </c>
      <c r="N33" s="13">
        <f t="shared" si="5"/>
        <v>-30.73649</v>
      </c>
      <c r="O33" s="16">
        <f t="shared" si="6"/>
        <v>1788979860.1523964</v>
      </c>
      <c r="P33" s="13">
        <v>29.33231</v>
      </c>
      <c r="Q33" s="13">
        <f t="shared" si="7"/>
        <v>-4.0687999999999995</v>
      </c>
      <c r="R33" s="16">
        <f t="shared" si="8"/>
        <v>16.78150266968499</v>
      </c>
    </row>
    <row r="34" spans="1:18" ht="16.2" thickBot="1" x14ac:dyDescent="0.35">
      <c r="A34" s="35"/>
      <c r="B34" s="13" t="s">
        <v>48</v>
      </c>
      <c r="C34" s="13">
        <v>26.272819999999999</v>
      </c>
      <c r="D34" s="17">
        <v>43.475859999999997</v>
      </c>
      <c r="E34" s="15">
        <f t="shared" si="0"/>
        <v>-17.203039999999998</v>
      </c>
      <c r="F34" s="16">
        <f t="shared" si="1"/>
        <v>150879.78502522412</v>
      </c>
      <c r="G34" s="17">
        <v>56</v>
      </c>
      <c r="H34" s="17">
        <f t="shared" si="2"/>
        <v>-29.727180000000001</v>
      </c>
      <c r="I34" s="16">
        <f t="shared" si="3"/>
        <v>888736192.41284192</v>
      </c>
      <c r="J34" s="13">
        <v>42.881100000000004</v>
      </c>
      <c r="K34" s="13">
        <f t="shared" si="4"/>
        <v>-16.608280000000004</v>
      </c>
      <c r="L34" s="16">
        <f t="shared" si="9"/>
        <v>99905.743547317688</v>
      </c>
      <c r="M34" s="17">
        <v>56</v>
      </c>
      <c r="N34" s="13">
        <f t="shared" si="5"/>
        <v>-29.727180000000001</v>
      </c>
      <c r="O34" s="16">
        <f t="shared" si="6"/>
        <v>888736192.41284192</v>
      </c>
      <c r="P34" s="13">
        <v>47.012219999999999</v>
      </c>
      <c r="Q34" s="13">
        <f t="shared" si="7"/>
        <v>-20.7394</v>
      </c>
      <c r="R34" s="16">
        <f t="shared" si="8"/>
        <v>1750578.1040250643</v>
      </c>
    </row>
    <row r="35" spans="1:18" ht="16.2" thickBot="1" x14ac:dyDescent="0.35">
      <c r="A35" s="35"/>
      <c r="B35" s="13" t="s">
        <v>49</v>
      </c>
      <c r="C35" s="13">
        <v>30.27233</v>
      </c>
      <c r="D35" s="13">
        <v>45.783900000000003</v>
      </c>
      <c r="E35" s="15">
        <f t="shared" si="0"/>
        <v>-15.511570000000003</v>
      </c>
      <c r="F35" s="16">
        <f t="shared" si="1"/>
        <v>46714.085344725245</v>
      </c>
      <c r="G35" s="17">
        <v>56</v>
      </c>
      <c r="H35" s="17">
        <f t="shared" si="2"/>
        <v>-25.72767</v>
      </c>
      <c r="I35" s="16">
        <f t="shared" si="3"/>
        <v>55564880.995166913</v>
      </c>
      <c r="J35" s="13">
        <v>47.373620000000003</v>
      </c>
      <c r="K35" s="13">
        <f t="shared" si="4"/>
        <v>-17.101290000000002</v>
      </c>
      <c r="L35" s="16">
        <f t="shared" si="9"/>
        <v>140605.15857917897</v>
      </c>
      <c r="M35" s="17">
        <v>56</v>
      </c>
      <c r="N35" s="13">
        <f t="shared" si="5"/>
        <v>-25.72767</v>
      </c>
      <c r="O35" s="16">
        <f t="shared" si="6"/>
        <v>55564880.995166913</v>
      </c>
      <c r="P35" s="13">
        <v>39.092100000000002</v>
      </c>
      <c r="Q35" s="13">
        <f t="shared" si="7"/>
        <v>-8.8197700000000019</v>
      </c>
      <c r="R35" s="16">
        <f t="shared" si="8"/>
        <v>451.87188920115665</v>
      </c>
    </row>
    <row r="36" spans="1:18" ht="16.2" thickBot="1" x14ac:dyDescent="0.35">
      <c r="A36" s="35"/>
      <c r="B36" s="13" t="s">
        <v>50</v>
      </c>
      <c r="C36" s="13">
        <v>26.87969</v>
      </c>
      <c r="D36" s="17">
        <v>56</v>
      </c>
      <c r="E36" s="15">
        <f t="shared" si="0"/>
        <v>-29.12031</v>
      </c>
      <c r="F36" s="16">
        <f t="shared" si="1"/>
        <v>583561716.46467292</v>
      </c>
      <c r="G36" s="17">
        <v>56</v>
      </c>
      <c r="H36" s="17">
        <f t="shared" si="2"/>
        <v>-29.12031</v>
      </c>
      <c r="I36" s="16">
        <f t="shared" si="3"/>
        <v>583561716.46467292</v>
      </c>
      <c r="J36" s="13">
        <v>39.373609999999999</v>
      </c>
      <c r="K36" s="13">
        <f t="shared" si="4"/>
        <v>-12.493919999999999</v>
      </c>
      <c r="L36" s="16">
        <f t="shared" si="9"/>
        <v>5768.2580844170752</v>
      </c>
      <c r="M36" s="17">
        <v>56</v>
      </c>
      <c r="N36" s="13">
        <f t="shared" si="5"/>
        <v>-29.12031</v>
      </c>
      <c r="O36" s="16">
        <f t="shared" si="6"/>
        <v>583561716.46467292</v>
      </c>
      <c r="P36" s="13">
        <v>38.283720000000002</v>
      </c>
      <c r="Q36" s="13">
        <f t="shared" si="7"/>
        <v>-11.404030000000002</v>
      </c>
      <c r="R36" s="16">
        <f t="shared" si="8"/>
        <v>2709.911459370574</v>
      </c>
    </row>
    <row r="37" spans="1:18" ht="16.2" thickBot="1" x14ac:dyDescent="0.35">
      <c r="A37" s="35"/>
      <c r="B37" s="13" t="s">
        <v>51</v>
      </c>
      <c r="C37" s="13">
        <v>28.36721</v>
      </c>
      <c r="D37" s="17">
        <v>56</v>
      </c>
      <c r="E37" s="15">
        <f t="shared" si="0"/>
        <v>-27.63279</v>
      </c>
      <c r="F37" s="16">
        <f t="shared" si="1"/>
        <v>208112733.64175144</v>
      </c>
      <c r="G37" s="17">
        <v>56</v>
      </c>
      <c r="H37" s="17">
        <f t="shared" si="2"/>
        <v>-27.63279</v>
      </c>
      <c r="I37" s="16">
        <f t="shared" si="3"/>
        <v>208112733.64175144</v>
      </c>
      <c r="J37" s="13">
        <v>46.373609999999999</v>
      </c>
      <c r="K37" s="13">
        <f t="shared" si="4"/>
        <v>-18.006399999999999</v>
      </c>
      <c r="L37" s="16">
        <f t="shared" si="9"/>
        <v>263309.49122772913</v>
      </c>
      <c r="M37" s="17">
        <v>56</v>
      </c>
      <c r="N37" s="13">
        <f t="shared" si="5"/>
        <v>-27.63279</v>
      </c>
      <c r="O37" s="16">
        <f t="shared" si="6"/>
        <v>208112733.64175144</v>
      </c>
      <c r="P37" s="13">
        <v>27.337319999999998</v>
      </c>
      <c r="Q37" s="13">
        <f t="shared" si="7"/>
        <v>1.0298900000000017</v>
      </c>
      <c r="R37" s="16">
        <f t="shared" si="8"/>
        <v>0.48974748874994156</v>
      </c>
    </row>
    <row r="38" spans="1:18" ht="16.2" thickBot="1" x14ac:dyDescent="0.35">
      <c r="A38" s="35"/>
      <c r="B38" s="13" t="s">
        <v>52</v>
      </c>
      <c r="C38" s="13">
        <v>22.364820000000002</v>
      </c>
      <c r="D38" s="17">
        <v>56</v>
      </c>
      <c r="E38" s="15">
        <f t="shared" si="0"/>
        <v>-33.635179999999998</v>
      </c>
      <c r="F38" s="16">
        <f t="shared" si="1"/>
        <v>13341298141.104412</v>
      </c>
      <c r="G38" s="17">
        <v>56</v>
      </c>
      <c r="H38" s="17">
        <f t="shared" si="2"/>
        <v>-33.635179999999998</v>
      </c>
      <c r="I38" s="16">
        <f t="shared" si="3"/>
        <v>13341298141.104412</v>
      </c>
      <c r="J38" s="13">
        <v>37.383710000000001</v>
      </c>
      <c r="K38" s="13">
        <f t="shared" si="4"/>
        <v>-15.018889999999999</v>
      </c>
      <c r="L38" s="16">
        <f t="shared" si="9"/>
        <v>33199.870644266492</v>
      </c>
      <c r="M38" s="17">
        <v>56</v>
      </c>
      <c r="N38" s="13">
        <f t="shared" si="5"/>
        <v>-33.635179999999998</v>
      </c>
      <c r="O38" s="16">
        <f t="shared" si="6"/>
        <v>13341298141.104412</v>
      </c>
      <c r="P38" s="13">
        <v>29.393846</v>
      </c>
      <c r="Q38" s="13">
        <f t="shared" si="7"/>
        <v>-7.0290259999999982</v>
      </c>
      <c r="R38" s="16">
        <f t="shared" si="8"/>
        <v>130.60135003749028</v>
      </c>
    </row>
    <row r="39" spans="1:18" ht="16.2" thickBot="1" x14ac:dyDescent="0.35">
      <c r="A39" s="35"/>
      <c r="B39" s="13" t="s">
        <v>53</v>
      </c>
      <c r="C39" s="13">
        <v>27.376491999999999</v>
      </c>
      <c r="D39" s="17">
        <v>56</v>
      </c>
      <c r="E39" s="15">
        <f t="shared" si="0"/>
        <v>-28.623508000000001</v>
      </c>
      <c r="F39" s="16">
        <f t="shared" si="1"/>
        <v>413556155.25488132</v>
      </c>
      <c r="G39" s="17">
        <v>56</v>
      </c>
      <c r="H39" s="17">
        <f t="shared" si="2"/>
        <v>-28.623508000000001</v>
      </c>
      <c r="I39" s="16">
        <f t="shared" si="3"/>
        <v>413556155.25488132</v>
      </c>
      <c r="J39" s="13">
        <v>45.373690000000003</v>
      </c>
      <c r="K39" s="13">
        <f t="shared" si="4"/>
        <v>-17.997198000000004</v>
      </c>
      <c r="L39" s="16">
        <f t="shared" si="9"/>
        <v>261635.35844394672</v>
      </c>
      <c r="M39" s="17">
        <v>56</v>
      </c>
      <c r="N39" s="13">
        <f t="shared" si="5"/>
        <v>-28.623508000000001</v>
      </c>
      <c r="O39" s="16">
        <f t="shared" si="6"/>
        <v>413556155.25488132</v>
      </c>
      <c r="P39" s="13">
        <v>46.228230000000003</v>
      </c>
      <c r="Q39" s="13">
        <f t="shared" si="7"/>
        <v>-18.851738000000005</v>
      </c>
      <c r="R39" s="16">
        <f t="shared" si="8"/>
        <v>473084.3793169717</v>
      </c>
    </row>
    <row r="40" spans="1:18" ht="16.2" thickBot="1" x14ac:dyDescent="0.35">
      <c r="A40" s="41"/>
      <c r="B40" s="13">
        <v>1</v>
      </c>
      <c r="C40" s="13">
        <v>27.73648</v>
      </c>
      <c r="D40" s="17">
        <v>56</v>
      </c>
      <c r="E40" s="15">
        <f t="shared" si="0"/>
        <v>-28.26352</v>
      </c>
      <c r="F40" s="16">
        <f t="shared" si="1"/>
        <v>322230988.1060462</v>
      </c>
      <c r="G40" s="17">
        <v>56</v>
      </c>
      <c r="H40" s="17">
        <f t="shared" si="2"/>
        <v>-28.26352</v>
      </c>
      <c r="I40" s="16">
        <f t="shared" si="3"/>
        <v>322230988.1060462</v>
      </c>
      <c r="J40" s="13">
        <v>42.34975</v>
      </c>
      <c r="K40" s="13">
        <f t="shared" si="4"/>
        <v>-14.61327</v>
      </c>
      <c r="L40" s="16">
        <f t="shared" si="9"/>
        <v>25062.974066991948</v>
      </c>
      <c r="M40" s="17">
        <v>56</v>
      </c>
      <c r="N40" s="13">
        <f t="shared" si="5"/>
        <v>-28.26352</v>
      </c>
      <c r="O40" s="16">
        <f t="shared" si="6"/>
        <v>322230988.1060462</v>
      </c>
      <c r="P40" s="13">
        <v>38.458289999999998</v>
      </c>
      <c r="Q40" s="13">
        <f t="shared" si="7"/>
        <v>-10.721809999999998</v>
      </c>
      <c r="R40" s="16">
        <f t="shared" si="8"/>
        <v>1688.8318771866711</v>
      </c>
    </row>
    <row r="41" spans="1:18" ht="16.2" thickBot="1" x14ac:dyDescent="0.35">
      <c r="A41" s="41"/>
      <c r="B41" s="13">
        <v>2</v>
      </c>
      <c r="C41" s="13">
        <v>23.238320000000002</v>
      </c>
      <c r="D41" s="17">
        <v>56</v>
      </c>
      <c r="E41" s="15">
        <f t="shared" si="0"/>
        <v>-32.761679999999998</v>
      </c>
      <c r="F41" s="16">
        <f t="shared" si="1"/>
        <v>7281961665.5228844</v>
      </c>
      <c r="G41" s="17">
        <v>56</v>
      </c>
      <c r="H41" s="17">
        <f t="shared" si="2"/>
        <v>-32.761679999999998</v>
      </c>
      <c r="I41" s="16">
        <f t="shared" si="3"/>
        <v>7281961665.5228844</v>
      </c>
      <c r="J41" s="13">
        <v>42.348230000000001</v>
      </c>
      <c r="K41" s="13">
        <f t="shared" si="4"/>
        <v>-19.109909999999999</v>
      </c>
      <c r="L41" s="16">
        <f t="shared" si="9"/>
        <v>565791.11667291552</v>
      </c>
      <c r="M41" s="17">
        <v>56</v>
      </c>
      <c r="N41" s="13">
        <f t="shared" si="5"/>
        <v>-32.761679999999998</v>
      </c>
      <c r="O41" s="16">
        <f t="shared" si="6"/>
        <v>7281961665.5228844</v>
      </c>
      <c r="P41" s="13">
        <v>39.218609999999998</v>
      </c>
      <c r="Q41" s="13">
        <f t="shared" si="7"/>
        <v>-15.980289999999997</v>
      </c>
      <c r="R41" s="16">
        <f t="shared" si="8"/>
        <v>64646.740030322326</v>
      </c>
    </row>
    <row r="42" spans="1:18" ht="16.2" thickBot="1" x14ac:dyDescent="0.35">
      <c r="A42" s="41"/>
      <c r="B42" s="13">
        <v>3</v>
      </c>
      <c r="C42" s="13">
        <v>29.392869999999998</v>
      </c>
      <c r="D42" s="17">
        <v>56</v>
      </c>
      <c r="E42" s="15">
        <f t="shared" si="0"/>
        <v>-26.607130000000002</v>
      </c>
      <c r="F42" s="16">
        <f t="shared" si="1"/>
        <v>102221965.81044762</v>
      </c>
      <c r="G42" s="17">
        <v>56</v>
      </c>
      <c r="H42" s="17">
        <f t="shared" si="2"/>
        <v>-26.607130000000002</v>
      </c>
      <c r="I42" s="16">
        <f t="shared" si="3"/>
        <v>102221965.81044762</v>
      </c>
      <c r="J42" s="13">
        <v>33.495849</v>
      </c>
      <c r="K42" s="13">
        <f t="shared" si="4"/>
        <v>-4.1029790000000013</v>
      </c>
      <c r="L42" s="16">
        <f t="shared" si="9"/>
        <v>17.183821414836878</v>
      </c>
      <c r="M42" s="17">
        <v>56</v>
      </c>
      <c r="N42" s="13">
        <f t="shared" si="5"/>
        <v>-26.607130000000002</v>
      </c>
      <c r="O42" s="16">
        <f t="shared" si="6"/>
        <v>102221965.81044762</v>
      </c>
      <c r="P42" s="13">
        <v>33.292839999999998</v>
      </c>
      <c r="Q42" s="13">
        <f t="shared" si="7"/>
        <v>-3.8999699999999997</v>
      </c>
      <c r="R42" s="16">
        <f t="shared" si="8"/>
        <v>14.928217437806518</v>
      </c>
    </row>
    <row r="43" spans="1:18" ht="16.2" thickBot="1" x14ac:dyDescent="0.35">
      <c r="A43" s="41"/>
      <c r="B43" s="13">
        <v>4</v>
      </c>
      <c r="C43" s="13">
        <v>36.298169999999999</v>
      </c>
      <c r="D43" s="17">
        <v>56</v>
      </c>
      <c r="E43" s="15">
        <f t="shared" si="0"/>
        <v>-19.701830000000001</v>
      </c>
      <c r="F43" s="16">
        <f t="shared" si="1"/>
        <v>852789.41168185638</v>
      </c>
      <c r="G43" s="17">
        <v>56</v>
      </c>
      <c r="H43" s="17">
        <f t="shared" si="2"/>
        <v>-19.701830000000001</v>
      </c>
      <c r="I43" s="16">
        <f t="shared" si="3"/>
        <v>852789.41168185638</v>
      </c>
      <c r="J43" s="13">
        <v>42.384200999999997</v>
      </c>
      <c r="K43" s="13">
        <f t="shared" si="4"/>
        <v>-6.0860309999999984</v>
      </c>
      <c r="L43" s="16">
        <f t="shared" si="9"/>
        <v>67.932545061918532</v>
      </c>
      <c r="M43" s="17">
        <v>56</v>
      </c>
      <c r="N43" s="13">
        <f t="shared" si="5"/>
        <v>-19.701830000000001</v>
      </c>
      <c r="O43" s="16">
        <f t="shared" si="6"/>
        <v>852789.41168185638</v>
      </c>
      <c r="P43" s="13">
        <v>27.39348</v>
      </c>
      <c r="Q43" s="13">
        <f t="shared" si="7"/>
        <v>8.9046899999999987</v>
      </c>
      <c r="R43" s="16">
        <f t="shared" si="8"/>
        <v>2.0865135428317643E-3</v>
      </c>
    </row>
    <row r="44" spans="1:18" ht="16.2" thickBot="1" x14ac:dyDescent="0.35">
      <c r="A44" s="41"/>
      <c r="B44" s="13">
        <v>5</v>
      </c>
      <c r="C44" s="13">
        <v>30.238489999999999</v>
      </c>
      <c r="D44" s="17">
        <v>56</v>
      </c>
      <c r="E44" s="15">
        <f t="shared" si="0"/>
        <v>-25.761510000000001</v>
      </c>
      <c r="F44" s="16">
        <f t="shared" si="1"/>
        <v>56883622.23416172</v>
      </c>
      <c r="G44" s="17">
        <v>56</v>
      </c>
      <c r="H44" s="17">
        <f t="shared" si="2"/>
        <v>-25.761510000000001</v>
      </c>
      <c r="I44" s="16">
        <f t="shared" si="3"/>
        <v>56883622.23416172</v>
      </c>
      <c r="J44" s="13">
        <v>38.282018000000001</v>
      </c>
      <c r="K44" s="13">
        <f t="shared" si="4"/>
        <v>-8.043528000000002</v>
      </c>
      <c r="L44" s="16">
        <f t="shared" si="9"/>
        <v>263.84155564313676</v>
      </c>
      <c r="M44" s="17">
        <v>56</v>
      </c>
      <c r="N44" s="13">
        <f t="shared" si="5"/>
        <v>-25.761510000000001</v>
      </c>
      <c r="O44" s="16">
        <f t="shared" si="6"/>
        <v>56883622.23416172</v>
      </c>
      <c r="P44" s="13">
        <v>38.393827299999998</v>
      </c>
      <c r="Q44" s="13">
        <f t="shared" si="7"/>
        <v>-8.1553372999999993</v>
      </c>
      <c r="R44" s="16">
        <f t="shared" si="8"/>
        <v>285.10258304385349</v>
      </c>
    </row>
    <row r="45" spans="1:18" ht="16.2" thickBot="1" x14ac:dyDescent="0.35">
      <c r="A45" s="41"/>
      <c r="B45" s="13">
        <v>6</v>
      </c>
      <c r="C45" s="13">
        <v>24.384730000000001</v>
      </c>
      <c r="D45" s="17">
        <v>56</v>
      </c>
      <c r="E45" s="15">
        <f t="shared" si="0"/>
        <v>-31.615269999999999</v>
      </c>
      <c r="F45" s="16">
        <f t="shared" si="1"/>
        <v>3289611347.0222397</v>
      </c>
      <c r="G45" s="17">
        <v>56</v>
      </c>
      <c r="H45" s="17">
        <f t="shared" si="2"/>
        <v>-31.615269999999999</v>
      </c>
      <c r="I45" s="16">
        <f t="shared" si="3"/>
        <v>3289611347.0222397</v>
      </c>
      <c r="J45" s="13">
        <v>29.345828999999998</v>
      </c>
      <c r="K45" s="13">
        <f t="shared" si="4"/>
        <v>-4.9610989999999973</v>
      </c>
      <c r="L45" s="16">
        <f t="shared" si="9"/>
        <v>31.148677370898803</v>
      </c>
      <c r="M45" s="17">
        <v>56</v>
      </c>
      <c r="N45" s="13">
        <f t="shared" si="5"/>
        <v>-31.615269999999999</v>
      </c>
      <c r="O45" s="16">
        <f t="shared" si="6"/>
        <v>3289611347.0222397</v>
      </c>
      <c r="P45" s="13">
        <v>29.394819999999999</v>
      </c>
      <c r="Q45" s="13">
        <f t="shared" si="7"/>
        <v>-5.0100899999999982</v>
      </c>
      <c r="R45" s="16">
        <f t="shared" si="8"/>
        <v>32.22458781350943</v>
      </c>
    </row>
    <row r="46" spans="1:18" ht="16.2" thickBot="1" x14ac:dyDescent="0.35">
      <c r="A46" s="41"/>
      <c r="B46" s="13">
        <v>7</v>
      </c>
      <c r="C46" s="13">
        <v>23.23948</v>
      </c>
      <c r="D46" s="17">
        <v>56</v>
      </c>
      <c r="E46" s="15">
        <f t="shared" si="0"/>
        <v>-32.76052</v>
      </c>
      <c r="F46" s="16">
        <f t="shared" si="1"/>
        <v>7276108952.1884241</v>
      </c>
      <c r="G46" s="17">
        <v>56</v>
      </c>
      <c r="H46" s="17">
        <f t="shared" si="2"/>
        <v>-32.76052</v>
      </c>
      <c r="I46" s="16">
        <f t="shared" si="3"/>
        <v>7276108952.1884241</v>
      </c>
      <c r="J46" s="13">
        <v>37.485945319999999</v>
      </c>
      <c r="K46" s="13">
        <f t="shared" si="4"/>
        <v>-14.246465319999999</v>
      </c>
      <c r="L46" s="16">
        <f t="shared" si="9"/>
        <v>19436.291036400693</v>
      </c>
      <c r="M46" s="17">
        <v>56</v>
      </c>
      <c r="N46" s="13">
        <f t="shared" si="5"/>
        <v>-32.76052</v>
      </c>
      <c r="O46" s="16">
        <f t="shared" si="6"/>
        <v>7276108952.1884241</v>
      </c>
      <c r="P46" s="13">
        <v>28.349497</v>
      </c>
      <c r="Q46" s="13">
        <f t="shared" si="7"/>
        <v>-5.1100169999999991</v>
      </c>
      <c r="R46" s="16">
        <f t="shared" si="8"/>
        <v>34.535710517360343</v>
      </c>
    </row>
    <row r="47" spans="1:18" ht="16.2" thickBot="1" x14ac:dyDescent="0.35">
      <c r="A47" s="41"/>
      <c r="B47" s="13">
        <v>8</v>
      </c>
      <c r="C47" s="13">
        <v>22.368210000000001</v>
      </c>
      <c r="D47" s="17">
        <v>56</v>
      </c>
      <c r="E47" s="15">
        <f t="shared" si="0"/>
        <v>-33.631789999999995</v>
      </c>
      <c r="F47" s="16">
        <f t="shared" si="1"/>
        <v>13309985975.669359</v>
      </c>
      <c r="G47" s="17">
        <v>56</v>
      </c>
      <c r="H47" s="17">
        <f t="shared" si="2"/>
        <v>-33.631789999999995</v>
      </c>
      <c r="I47" s="16">
        <f t="shared" si="3"/>
        <v>13309985975.669359</v>
      </c>
      <c r="J47" s="13">
        <v>26.34947</v>
      </c>
      <c r="K47" s="13">
        <f t="shared" si="4"/>
        <v>-3.9812599999999989</v>
      </c>
      <c r="L47" s="16">
        <f t="shared" si="9"/>
        <v>15.793510756850704</v>
      </c>
      <c r="M47" s="17">
        <v>56</v>
      </c>
      <c r="N47" s="13">
        <f t="shared" si="5"/>
        <v>-33.631789999999995</v>
      </c>
      <c r="O47" s="16">
        <f t="shared" si="6"/>
        <v>13309985975.669359</v>
      </c>
      <c r="P47" s="13">
        <v>26.384958000000001</v>
      </c>
      <c r="Q47" s="13">
        <f t="shared" si="7"/>
        <v>-4.0167479999999998</v>
      </c>
      <c r="R47" s="16">
        <f t="shared" si="8"/>
        <v>16.186823566999259</v>
      </c>
    </row>
    <row r="48" spans="1:18" ht="16.2" thickBot="1" x14ac:dyDescent="0.35">
      <c r="A48" s="41"/>
      <c r="B48" s="13">
        <v>9</v>
      </c>
      <c r="C48" s="13">
        <v>29.393830000000001</v>
      </c>
      <c r="D48" s="17">
        <v>56</v>
      </c>
      <c r="E48" s="15">
        <f t="shared" si="0"/>
        <v>-26.606169999999999</v>
      </c>
      <c r="F48" s="16">
        <f t="shared" si="1"/>
        <v>102153967.76393321</v>
      </c>
      <c r="G48" s="17">
        <v>56</v>
      </c>
      <c r="H48" s="17">
        <f t="shared" si="2"/>
        <v>-26.606169999999999</v>
      </c>
      <c r="I48" s="16">
        <f t="shared" si="3"/>
        <v>102153967.76393321</v>
      </c>
      <c r="J48" s="13">
        <v>32.384790000000002</v>
      </c>
      <c r="K48" s="13">
        <f t="shared" si="4"/>
        <v>-2.9909600000000012</v>
      </c>
      <c r="L48" s="16">
        <f t="shared" si="9"/>
        <v>7.9500283219360544</v>
      </c>
      <c r="M48" s="17">
        <v>56</v>
      </c>
      <c r="N48" s="13">
        <f t="shared" si="5"/>
        <v>-26.606169999999999</v>
      </c>
      <c r="O48" s="16">
        <f t="shared" si="6"/>
        <v>102153967.76393321</v>
      </c>
      <c r="P48" s="13">
        <v>31.239370000000001</v>
      </c>
      <c r="Q48" s="13">
        <f t="shared" si="7"/>
        <v>-1.8455399999999997</v>
      </c>
      <c r="R48" s="16">
        <f t="shared" si="8"/>
        <v>3.5938744251356001</v>
      </c>
    </row>
    <row r="49" spans="1:18" ht="16.2" thickBot="1" x14ac:dyDescent="0.35">
      <c r="A49" s="41"/>
      <c r="B49" s="13">
        <v>10</v>
      </c>
      <c r="C49" s="13">
        <v>23.374610000000001</v>
      </c>
      <c r="D49" s="17">
        <v>56</v>
      </c>
      <c r="E49" s="15">
        <f>C49-D49</f>
        <v>-32.625389999999996</v>
      </c>
      <c r="F49" s="16">
        <f>POWER(2,-E49)</f>
        <v>6625535880.4901924</v>
      </c>
      <c r="G49" s="17">
        <v>56</v>
      </c>
      <c r="H49" s="17">
        <f>C49-G49</f>
        <v>-32.625389999999996</v>
      </c>
      <c r="I49" s="16">
        <f>POWER(2,-H49)</f>
        <v>6625535880.4901924</v>
      </c>
      <c r="J49" s="13">
        <v>41.999209999999998</v>
      </c>
      <c r="K49" s="13">
        <f>C49-J49</f>
        <v>-18.624599999999997</v>
      </c>
      <c r="L49" s="16">
        <f>POWER(2,-K49)</f>
        <v>404169.23957200476</v>
      </c>
      <c r="M49" s="17">
        <v>56</v>
      </c>
      <c r="N49" s="13">
        <f>C49-M49</f>
        <v>-32.625389999999996</v>
      </c>
      <c r="O49" s="16">
        <f>POWER(2,-N49)</f>
        <v>6625535880.4901924</v>
      </c>
      <c r="P49" s="13">
        <v>49.433430000000001</v>
      </c>
      <c r="Q49" s="13">
        <f>C49-P49</f>
        <v>-26.058820000000001</v>
      </c>
      <c r="R49" s="16">
        <f>POWER(2,-Q49)</f>
        <v>69901496.191616267</v>
      </c>
    </row>
    <row r="50" spans="1:18" ht="16.2" thickBot="1" x14ac:dyDescent="0.35">
      <c r="A50" s="41"/>
      <c r="B50" s="13">
        <v>11</v>
      </c>
      <c r="C50" s="13">
        <v>22.464580000000002</v>
      </c>
      <c r="D50" s="17">
        <v>56</v>
      </c>
      <c r="E50" s="15">
        <f>C50-D50</f>
        <v>-33.535420000000002</v>
      </c>
      <c r="F50" s="16">
        <f>POWER(2,-E50)</f>
        <v>12449942257.488022</v>
      </c>
      <c r="G50" s="17">
        <v>56</v>
      </c>
      <c r="H50" s="17">
        <f>C50-G50</f>
        <v>-33.535420000000002</v>
      </c>
      <c r="I50" s="16">
        <f>POWER(2,-H50)</f>
        <v>12449942257.488022</v>
      </c>
      <c r="J50" s="13">
        <v>44.535240999999999</v>
      </c>
      <c r="K50" s="13">
        <f>C50-J50</f>
        <v>-22.070660999999998</v>
      </c>
      <c r="L50" s="16">
        <f>POWER(2,-K50)</f>
        <v>4404848.5934660211</v>
      </c>
      <c r="M50" s="17">
        <v>56</v>
      </c>
      <c r="N50" s="13">
        <f>C50-M50</f>
        <v>-33.535420000000002</v>
      </c>
      <c r="O50" s="16">
        <f>POWER(2,-N50)</f>
        <v>12449942257.488022</v>
      </c>
      <c r="P50" s="13">
        <v>37.664319999999996</v>
      </c>
      <c r="Q50" s="13">
        <f>C50-P50</f>
        <v>-15.199739999999995</v>
      </c>
      <c r="R50" s="16">
        <f>POWER(2,-Q50)</f>
        <v>37633.76479348979</v>
      </c>
    </row>
    <row r="51" spans="1:18" ht="16.2" thickBot="1" x14ac:dyDescent="0.35">
      <c r="A51" s="41"/>
      <c r="B51" s="13">
        <v>12</v>
      </c>
      <c r="C51" s="13">
        <v>25.345980000000001</v>
      </c>
      <c r="D51" s="17">
        <v>56</v>
      </c>
      <c r="E51" s="15">
        <f>C51-D51</f>
        <v>-30.654019999999999</v>
      </c>
      <c r="F51" s="16">
        <f>POWER(2,-E51)</f>
        <v>1689582908.6875143</v>
      </c>
      <c r="G51" s="17">
        <v>56</v>
      </c>
      <c r="H51" s="17">
        <f>C51-G51</f>
        <v>-30.654019999999999</v>
      </c>
      <c r="I51" s="16">
        <f>POWER(2,-H51)</f>
        <v>1689582908.6875143</v>
      </c>
      <c r="J51" s="13">
        <v>29.34892</v>
      </c>
      <c r="K51" s="13">
        <f>C51-J51</f>
        <v>-4.0029399999999988</v>
      </c>
      <c r="L51" s="16">
        <f>POWER(2,-K51)</f>
        <v>16.032638888702088</v>
      </c>
      <c r="M51" s="17">
        <v>56</v>
      </c>
      <c r="N51" s="13">
        <f>C51-M51</f>
        <v>-30.654019999999999</v>
      </c>
      <c r="O51" s="16">
        <f>POWER(2,-N51)</f>
        <v>1689582908.6875143</v>
      </c>
      <c r="P51" s="13">
        <v>29.349284000000001</v>
      </c>
      <c r="Q51" s="13">
        <f>C51-P51</f>
        <v>-4.003304</v>
      </c>
      <c r="R51" s="16">
        <f>POWER(2,-Q51)</f>
        <v>16.036684523201828</v>
      </c>
    </row>
    <row r="52" spans="1:18" ht="16.2" thickBot="1" x14ac:dyDescent="0.35">
      <c r="A52" s="41"/>
      <c r="B52" s="13">
        <v>13</v>
      </c>
      <c r="C52" s="13">
        <v>26.34892</v>
      </c>
      <c r="D52" s="17">
        <v>56</v>
      </c>
      <c r="E52" s="15">
        <f>C52-D52</f>
        <v>-29.65108</v>
      </c>
      <c r="F52" s="16">
        <f>POWER(2,-E52)</f>
        <v>843071646.74088919</v>
      </c>
      <c r="G52" s="17">
        <v>56</v>
      </c>
      <c r="H52" s="17">
        <f>C52-G52</f>
        <v>-29.65108</v>
      </c>
      <c r="I52" s="16">
        <f>POWER(2,-H52)</f>
        <v>843071646.74088919</v>
      </c>
      <c r="J52" s="13">
        <v>31.239809999999999</v>
      </c>
      <c r="K52" s="13">
        <f>C52-J52</f>
        <v>-4.8908899999999988</v>
      </c>
      <c r="L52" s="16">
        <f>POWER(2,-K52)</f>
        <v>29.669115242698332</v>
      </c>
      <c r="M52" s="17">
        <v>56</v>
      </c>
      <c r="N52" s="13">
        <f>C52-M52</f>
        <v>-29.65108</v>
      </c>
      <c r="O52" s="16">
        <f>POWER(2,-N52)</f>
        <v>843071646.74088919</v>
      </c>
      <c r="P52" s="13">
        <v>29.394817400000001</v>
      </c>
      <c r="Q52" s="13">
        <f>C52-P52</f>
        <v>-3.0458974000000012</v>
      </c>
      <c r="R52" s="16">
        <f>POWER(2,-Q52)</f>
        <v>8.2586009368780786</v>
      </c>
    </row>
    <row r="53" spans="1:18" ht="16.2" thickBot="1" x14ac:dyDescent="0.35">
      <c r="A53" s="41"/>
      <c r="B53" s="13">
        <v>14</v>
      </c>
      <c r="C53" s="13">
        <v>28.348928000000001</v>
      </c>
      <c r="D53" s="17">
        <v>56</v>
      </c>
      <c r="E53" s="15">
        <f>C53-D53</f>
        <v>-27.651071999999999</v>
      </c>
      <c r="F53" s="16">
        <f>POWER(2,-E53)</f>
        <v>210766742.94299284</v>
      </c>
      <c r="G53" s="17">
        <v>56</v>
      </c>
      <c r="H53" s="17">
        <f>C53-G53</f>
        <v>-27.651071999999999</v>
      </c>
      <c r="I53" s="16">
        <f>POWER(2,-H53)</f>
        <v>210766742.94299284</v>
      </c>
      <c r="J53" s="13">
        <v>30.238719</v>
      </c>
      <c r="K53" s="13">
        <f>C53-J53</f>
        <v>-1.8897909999999989</v>
      </c>
      <c r="L53" s="16">
        <f>POWER(2,-K53)</f>
        <v>3.7058153555009881</v>
      </c>
      <c r="M53" s="17">
        <v>56</v>
      </c>
      <c r="N53" s="13">
        <f>C53-M53</f>
        <v>-27.651071999999999</v>
      </c>
      <c r="O53" s="16">
        <f>POWER(2,-N53)</f>
        <v>210766742.94299284</v>
      </c>
      <c r="P53" s="13">
        <v>28.349824999999999</v>
      </c>
      <c r="Q53" s="13">
        <f>C53-P53</f>
        <v>-8.9699999999837132E-4</v>
      </c>
      <c r="R53" s="16">
        <f>POWER(2,-Q53)</f>
        <v>1.0006219463494361</v>
      </c>
    </row>
    <row r="54" spans="1:18" ht="16.2" thickBot="1" x14ac:dyDescent="0.35">
      <c r="A54" s="41"/>
      <c r="B54" s="13">
        <v>15</v>
      </c>
      <c r="C54" s="13">
        <v>26.373815</v>
      </c>
      <c r="D54" s="13">
        <v>44.37359</v>
      </c>
      <c r="E54" s="15">
        <f t="shared" ref="E54:E66" si="10">C54-D54</f>
        <v>-17.999775</v>
      </c>
      <c r="F54" s="16">
        <f t="shared" ref="F54:F66" si="11">POWER(2,-E54)</f>
        <v>262103.11970362684</v>
      </c>
      <c r="G54" s="17">
        <v>56</v>
      </c>
      <c r="H54" s="17">
        <f t="shared" ref="H54:H66" si="12">C54-G54</f>
        <v>-29.626185</v>
      </c>
      <c r="I54" s="16">
        <f t="shared" ref="I54:I66" si="13">POWER(2,-H54)</f>
        <v>828648487.68489754</v>
      </c>
      <c r="J54" s="13">
        <v>26.333629999999999</v>
      </c>
      <c r="K54" s="13">
        <f t="shared" ref="K54:K66" si="14">C54-J54</f>
        <v>4.0185000000001025E-2</v>
      </c>
      <c r="L54" s="16">
        <f t="shared" ref="L54:L66" si="15">POWER(2,-K54)</f>
        <v>0.97253022969749658</v>
      </c>
      <c r="M54" s="17">
        <v>56</v>
      </c>
      <c r="N54" s="13">
        <f t="shared" ref="N54:N66" si="16">C54-M54</f>
        <v>-29.626185</v>
      </c>
      <c r="O54" s="16">
        <f t="shared" ref="O54:O66" si="17">POWER(2,-N54)</f>
        <v>828648487.68489754</v>
      </c>
      <c r="P54" s="13">
        <v>48.484729999999999</v>
      </c>
      <c r="Q54" s="13">
        <f t="shared" ref="Q54:Q66" si="18">C54-P54</f>
        <v>-22.110914999999999</v>
      </c>
      <c r="R54" s="16">
        <f t="shared" ref="R54:R66" si="19">POWER(2,-Q54)</f>
        <v>4529483.1310823523</v>
      </c>
    </row>
    <row r="55" spans="1:18" ht="16.2" thickBot="1" x14ac:dyDescent="0.35">
      <c r="A55" s="41"/>
      <c r="B55" s="13">
        <v>16</v>
      </c>
      <c r="C55" s="13">
        <v>27.23781297</v>
      </c>
      <c r="D55" s="17">
        <v>56</v>
      </c>
      <c r="E55" s="15">
        <f t="shared" si="10"/>
        <v>-28.76218703</v>
      </c>
      <c r="F55" s="16">
        <f t="shared" si="11"/>
        <v>455282583.41318905</v>
      </c>
      <c r="G55" s="17">
        <v>56</v>
      </c>
      <c r="H55" s="17">
        <f t="shared" si="12"/>
        <v>-28.76218703</v>
      </c>
      <c r="I55" s="16">
        <f t="shared" si="13"/>
        <v>455282583.41318905</v>
      </c>
      <c r="J55" s="13">
        <v>30.293817000000001</v>
      </c>
      <c r="K55" s="13">
        <f t="shared" si="14"/>
        <v>-3.0560040300000004</v>
      </c>
      <c r="L55" s="16">
        <f t="shared" si="15"/>
        <v>8.3166587129839957</v>
      </c>
      <c r="M55" s="17">
        <v>56</v>
      </c>
      <c r="N55" s="13">
        <f t="shared" si="16"/>
        <v>-28.76218703</v>
      </c>
      <c r="O55" s="16">
        <f t="shared" si="17"/>
        <v>455282583.41318905</v>
      </c>
      <c r="P55" s="13">
        <v>34.349249200000003</v>
      </c>
      <c r="Q55" s="13">
        <f t="shared" si="18"/>
        <v>-7.1114362300000025</v>
      </c>
      <c r="R55" s="16">
        <f t="shared" si="19"/>
        <v>138.27880492066865</v>
      </c>
    </row>
    <row r="56" spans="1:18" ht="16.2" thickBot="1" x14ac:dyDescent="0.35">
      <c r="A56" s="41"/>
      <c r="B56" s="13">
        <v>17</v>
      </c>
      <c r="C56" s="13">
        <v>29.394894799999999</v>
      </c>
      <c r="D56" s="17">
        <v>56</v>
      </c>
      <c r="E56" s="15">
        <f t="shared" si="10"/>
        <v>-26.605105200000001</v>
      </c>
      <c r="F56" s="16">
        <f t="shared" si="11"/>
        <v>102078599.50467137</v>
      </c>
      <c r="G56" s="17">
        <v>56</v>
      </c>
      <c r="H56" s="17">
        <f t="shared" si="12"/>
        <v>-26.605105200000001</v>
      </c>
      <c r="I56" s="16">
        <f t="shared" si="13"/>
        <v>102078599.50467137</v>
      </c>
      <c r="J56" s="13">
        <v>34.349829399999997</v>
      </c>
      <c r="K56" s="13">
        <f t="shared" si="14"/>
        <v>-4.9549345999999979</v>
      </c>
      <c r="L56" s="16">
        <f t="shared" si="15"/>
        <v>31.015868104129151</v>
      </c>
      <c r="M56" s="17">
        <v>56</v>
      </c>
      <c r="N56" s="13">
        <f t="shared" si="16"/>
        <v>-26.605105200000001</v>
      </c>
      <c r="O56" s="16">
        <f t="shared" si="17"/>
        <v>102078599.50467137</v>
      </c>
      <c r="P56" s="13">
        <v>31.233940820000001</v>
      </c>
      <c r="Q56" s="13">
        <f t="shared" si="18"/>
        <v>-1.8390460200000014</v>
      </c>
      <c r="R56" s="16">
        <f t="shared" si="19"/>
        <v>3.5777337301263534</v>
      </c>
    </row>
    <row r="57" spans="1:18" ht="16.2" thickBot="1" x14ac:dyDescent="0.35">
      <c r="A57" s="41"/>
      <c r="B57" s="13">
        <v>18</v>
      </c>
      <c r="C57" s="18">
        <v>28.448260999999999</v>
      </c>
      <c r="D57" s="17">
        <v>56</v>
      </c>
      <c r="E57" s="15">
        <f t="shared" si="10"/>
        <v>-27.551739000000001</v>
      </c>
      <c r="F57" s="16">
        <f t="shared" si="11"/>
        <v>196743263.81079453</v>
      </c>
      <c r="G57" s="17">
        <v>56</v>
      </c>
      <c r="H57" s="17">
        <f t="shared" si="12"/>
        <v>-27.551739000000001</v>
      </c>
      <c r="I57" s="16">
        <f t="shared" si="13"/>
        <v>196743263.81079453</v>
      </c>
      <c r="J57" s="13">
        <v>42.348229699999997</v>
      </c>
      <c r="K57" s="13">
        <f t="shared" si="14"/>
        <v>-13.899968699999999</v>
      </c>
      <c r="L57" s="16">
        <f t="shared" si="15"/>
        <v>15286.480881792197</v>
      </c>
      <c r="M57" s="17">
        <v>56</v>
      </c>
      <c r="N57" s="13">
        <f t="shared" si="16"/>
        <v>-27.551739000000001</v>
      </c>
      <c r="O57" s="16">
        <f t="shared" si="17"/>
        <v>196743263.81079453</v>
      </c>
      <c r="P57" s="13">
        <v>32.293197309999996</v>
      </c>
      <c r="Q57" s="13">
        <f t="shared" si="18"/>
        <v>-3.8449363099999978</v>
      </c>
      <c r="R57" s="16">
        <f t="shared" si="19"/>
        <v>14.369483589101737</v>
      </c>
    </row>
    <row r="58" spans="1:18" ht="16.2" thickBot="1" x14ac:dyDescent="0.35">
      <c r="A58" s="41"/>
      <c r="B58" s="13">
        <v>19</v>
      </c>
      <c r="C58" s="13">
        <v>27.384982000000001</v>
      </c>
      <c r="D58" s="17">
        <v>56</v>
      </c>
      <c r="E58" s="15">
        <f t="shared" si="10"/>
        <v>-28.615017999999999</v>
      </c>
      <c r="F58" s="16">
        <f t="shared" si="11"/>
        <v>411129598.82827818</v>
      </c>
      <c r="G58" s="17">
        <v>56</v>
      </c>
      <c r="H58" s="17">
        <f t="shared" si="12"/>
        <v>-28.615017999999999</v>
      </c>
      <c r="I58" s="16">
        <f t="shared" si="13"/>
        <v>411129598.82827818</v>
      </c>
      <c r="J58" s="13">
        <v>35.283938210000002</v>
      </c>
      <c r="K58" s="13">
        <f t="shared" si="14"/>
        <v>-7.8989562100000015</v>
      </c>
      <c r="L58" s="16">
        <f t="shared" si="15"/>
        <v>238.68369567194318</v>
      </c>
      <c r="M58" s="17">
        <v>56</v>
      </c>
      <c r="N58" s="13">
        <f t="shared" si="16"/>
        <v>-28.615017999999999</v>
      </c>
      <c r="O58" s="16">
        <f t="shared" si="17"/>
        <v>411129598.82827818</v>
      </c>
      <c r="P58" s="13">
        <v>32.293719742</v>
      </c>
      <c r="Q58" s="13">
        <f t="shared" si="18"/>
        <v>-4.9087377419999996</v>
      </c>
      <c r="R58" s="16">
        <f t="shared" si="19"/>
        <v>30.038434929121092</v>
      </c>
    </row>
    <row r="59" spans="1:18" ht="16.2" thickBot="1" x14ac:dyDescent="0.35">
      <c r="A59" s="41"/>
      <c r="B59" s="13">
        <v>20</v>
      </c>
      <c r="C59" s="13">
        <v>22.464358000000001</v>
      </c>
      <c r="D59" s="17">
        <v>56</v>
      </c>
      <c r="E59" s="15">
        <f t="shared" si="10"/>
        <v>-33.535641999999996</v>
      </c>
      <c r="F59" s="16">
        <f t="shared" si="11"/>
        <v>12451858185.501431</v>
      </c>
      <c r="G59" s="17">
        <v>56</v>
      </c>
      <c r="H59" s="17">
        <f t="shared" si="12"/>
        <v>-33.535641999999996</v>
      </c>
      <c r="I59" s="16">
        <f t="shared" si="13"/>
        <v>12451858185.501431</v>
      </c>
      <c r="J59" s="13">
        <v>44.535240999999999</v>
      </c>
      <c r="K59" s="13">
        <f t="shared" si="14"/>
        <v>-22.070882999999998</v>
      </c>
      <c r="L59" s="16">
        <f t="shared" si="15"/>
        <v>4405526.4578802325</v>
      </c>
      <c r="M59" s="17">
        <v>56</v>
      </c>
      <c r="N59" s="13">
        <f t="shared" si="16"/>
        <v>-33.535641999999996</v>
      </c>
      <c r="O59" s="16">
        <f t="shared" si="17"/>
        <v>12451858185.501431</v>
      </c>
      <c r="P59" s="13">
        <v>37.664319999999996</v>
      </c>
      <c r="Q59" s="13">
        <f t="shared" si="18"/>
        <v>-15.199961999999996</v>
      </c>
      <c r="R59" s="16">
        <f t="shared" si="19"/>
        <v>37639.556272898219</v>
      </c>
    </row>
    <row r="60" spans="1:18" ht="16.2" thickBot="1" x14ac:dyDescent="0.35">
      <c r="A60" s="41"/>
      <c r="B60" s="13">
        <v>21</v>
      </c>
      <c r="C60" s="13">
        <v>26.3849372</v>
      </c>
      <c r="D60" s="17">
        <v>56</v>
      </c>
      <c r="E60" s="15">
        <f t="shared" si="10"/>
        <v>-29.6150628</v>
      </c>
      <c r="F60" s="16">
        <f t="shared" si="11"/>
        <v>822284731.66268384</v>
      </c>
      <c r="G60" s="17">
        <v>56</v>
      </c>
      <c r="H60" s="17">
        <f t="shared" si="12"/>
        <v>-29.6150628</v>
      </c>
      <c r="I60" s="16">
        <f t="shared" si="13"/>
        <v>822284731.66268384</v>
      </c>
      <c r="J60" s="13">
        <v>33.237969200000002</v>
      </c>
      <c r="K60" s="13">
        <f t="shared" si="14"/>
        <v>-6.8530320000000025</v>
      </c>
      <c r="L60" s="16">
        <f t="shared" si="15"/>
        <v>115.60275742220819</v>
      </c>
      <c r="M60" s="17">
        <v>56</v>
      </c>
      <c r="N60" s="13">
        <f t="shared" si="16"/>
        <v>-29.6150628</v>
      </c>
      <c r="O60" s="16">
        <f t="shared" si="17"/>
        <v>822284731.66268384</v>
      </c>
      <c r="P60" s="13">
        <v>34.348923999999997</v>
      </c>
      <c r="Q60" s="13">
        <f t="shared" si="18"/>
        <v>-7.9639867999999971</v>
      </c>
      <c r="R60" s="16">
        <f t="shared" si="19"/>
        <v>249.68871360305681</v>
      </c>
    </row>
    <row r="61" spans="1:18" ht="16.2" thickBot="1" x14ac:dyDescent="0.35">
      <c r="A61" s="41"/>
      <c r="B61" s="13">
        <v>22</v>
      </c>
      <c r="C61" s="13">
        <v>25.347286400000002</v>
      </c>
      <c r="D61" s="17">
        <v>56</v>
      </c>
      <c r="E61" s="15">
        <f t="shared" si="10"/>
        <v>-30.652713599999998</v>
      </c>
      <c r="F61" s="16">
        <f t="shared" si="11"/>
        <v>1688053637.4426224</v>
      </c>
      <c r="G61" s="17">
        <v>56</v>
      </c>
      <c r="H61" s="17">
        <f t="shared" si="12"/>
        <v>-30.652713599999998</v>
      </c>
      <c r="I61" s="16">
        <f t="shared" si="13"/>
        <v>1688053637.4426224</v>
      </c>
      <c r="J61" s="13">
        <v>28.494792</v>
      </c>
      <c r="K61" s="13">
        <f t="shared" si="14"/>
        <v>-3.1475055999999988</v>
      </c>
      <c r="L61" s="16">
        <f t="shared" si="15"/>
        <v>8.8612215930893363</v>
      </c>
      <c r="M61" s="17">
        <v>56</v>
      </c>
      <c r="N61" s="13">
        <f t="shared" si="16"/>
        <v>-30.652713599999998</v>
      </c>
      <c r="O61" s="16">
        <f t="shared" si="17"/>
        <v>1688053637.4426224</v>
      </c>
      <c r="P61" s="13">
        <v>29.394727400000001</v>
      </c>
      <c r="Q61" s="13">
        <f t="shared" si="18"/>
        <v>-4.0474409999999992</v>
      </c>
      <c r="R61" s="16">
        <f t="shared" si="19"/>
        <v>16.534883779183396</v>
      </c>
    </row>
    <row r="62" spans="1:18" ht="16.2" thickBot="1" x14ac:dyDescent="0.35">
      <c r="A62" s="41"/>
      <c r="B62" s="13">
        <v>23</v>
      </c>
      <c r="C62" s="13">
        <v>29.394489199999999</v>
      </c>
      <c r="D62" s="17">
        <v>56</v>
      </c>
      <c r="E62" s="15">
        <f t="shared" si="10"/>
        <v>-26.605510800000001</v>
      </c>
      <c r="F62" s="16">
        <f t="shared" si="11"/>
        <v>102107301.96733494</v>
      </c>
      <c r="G62" s="17">
        <v>56</v>
      </c>
      <c r="H62" s="17">
        <f t="shared" si="12"/>
        <v>-26.605510800000001</v>
      </c>
      <c r="I62" s="16">
        <f t="shared" si="13"/>
        <v>102107301.96733494</v>
      </c>
      <c r="J62" s="13">
        <v>33.2938264</v>
      </c>
      <c r="K62" s="13">
        <f t="shared" si="14"/>
        <v>-3.8993372000000015</v>
      </c>
      <c r="L62" s="16">
        <f t="shared" si="15"/>
        <v>14.921671006104368</v>
      </c>
      <c r="M62" s="17">
        <v>56</v>
      </c>
      <c r="N62" s="13">
        <f t="shared" si="16"/>
        <v>-26.605510800000001</v>
      </c>
      <c r="O62" s="16">
        <f t="shared" si="17"/>
        <v>102107301.96733494</v>
      </c>
      <c r="P62" s="13">
        <v>32.282846200000002</v>
      </c>
      <c r="Q62" s="13">
        <f t="shared" si="18"/>
        <v>-2.8883570000000027</v>
      </c>
      <c r="R62" s="16">
        <f t="shared" si="19"/>
        <v>7.4042674098351151</v>
      </c>
    </row>
    <row r="63" spans="1:18" ht="16.2" thickBot="1" x14ac:dyDescent="0.35">
      <c r="A63" s="41"/>
      <c r="B63" s="13">
        <v>24</v>
      </c>
      <c r="C63" s="13">
        <v>30.293941400000001</v>
      </c>
      <c r="D63" s="17">
        <v>56</v>
      </c>
      <c r="E63" s="15">
        <f t="shared" si="10"/>
        <v>-25.706058599999999</v>
      </c>
      <c r="F63" s="16">
        <f t="shared" si="11"/>
        <v>54738728.96957878</v>
      </c>
      <c r="G63" s="17">
        <v>56</v>
      </c>
      <c r="H63" s="17">
        <f t="shared" si="12"/>
        <v>-25.706058599999999</v>
      </c>
      <c r="I63" s="16">
        <f t="shared" si="13"/>
        <v>54738728.96957878</v>
      </c>
      <c r="J63" s="13">
        <v>36.492924000000002</v>
      </c>
      <c r="K63" s="13">
        <f t="shared" si="14"/>
        <v>-6.1989826000000008</v>
      </c>
      <c r="L63" s="16">
        <f t="shared" si="15"/>
        <v>73.464868439161066</v>
      </c>
      <c r="M63" s="17">
        <v>56</v>
      </c>
      <c r="N63" s="13">
        <f t="shared" si="16"/>
        <v>-25.706058599999999</v>
      </c>
      <c r="O63" s="16">
        <f t="shared" si="17"/>
        <v>54738728.96957878</v>
      </c>
      <c r="P63" s="13">
        <v>36.459294999999997</v>
      </c>
      <c r="Q63" s="13">
        <f t="shared" si="18"/>
        <v>-6.165353599999996</v>
      </c>
      <c r="R63" s="16">
        <f t="shared" si="19"/>
        <v>71.772217982279429</v>
      </c>
    </row>
    <row r="64" spans="1:18" ht="16.2" thickBot="1" x14ac:dyDescent="0.35">
      <c r="A64" s="41"/>
      <c r="B64" s="13">
        <v>25</v>
      </c>
      <c r="C64" s="13">
        <v>24.392936129999999</v>
      </c>
      <c r="D64" s="17">
        <v>56</v>
      </c>
      <c r="E64" s="15">
        <f t="shared" si="10"/>
        <v>-31.607063870000001</v>
      </c>
      <c r="F64" s="16">
        <f t="shared" si="11"/>
        <v>3270952969.1345468</v>
      </c>
      <c r="G64" s="17">
        <v>56</v>
      </c>
      <c r="H64" s="17">
        <f t="shared" si="12"/>
        <v>-31.607063870000001</v>
      </c>
      <c r="I64" s="16">
        <f t="shared" si="13"/>
        <v>3270952969.1345468</v>
      </c>
      <c r="J64" s="13">
        <v>29.394977399999998</v>
      </c>
      <c r="K64" s="13">
        <f t="shared" si="14"/>
        <v>-5.0020412699999994</v>
      </c>
      <c r="L64" s="16">
        <f t="shared" si="15"/>
        <v>32.045308863657482</v>
      </c>
      <c r="M64" s="17">
        <v>56</v>
      </c>
      <c r="N64" s="13">
        <f t="shared" si="16"/>
        <v>-31.607063870000001</v>
      </c>
      <c r="O64" s="16">
        <f t="shared" si="17"/>
        <v>3270952969.1345468</v>
      </c>
      <c r="P64" s="13">
        <v>31.2391945</v>
      </c>
      <c r="Q64" s="13">
        <f t="shared" si="18"/>
        <v>-6.846258370000001</v>
      </c>
      <c r="R64" s="16">
        <f t="shared" si="19"/>
        <v>115.06126050246857</v>
      </c>
    </row>
    <row r="65" spans="1:18" ht="16.2" thickBot="1" x14ac:dyDescent="0.35">
      <c r="A65" s="41"/>
      <c r="B65" s="13">
        <v>26</v>
      </c>
      <c r="C65" s="13">
        <v>23.293497200000001</v>
      </c>
      <c r="D65" s="17">
        <v>56</v>
      </c>
      <c r="E65" s="15">
        <f t="shared" si="10"/>
        <v>-32.706502799999996</v>
      </c>
      <c r="F65" s="16">
        <f t="shared" si="11"/>
        <v>7008714931.0627537</v>
      </c>
      <c r="G65" s="17">
        <v>56</v>
      </c>
      <c r="H65" s="17">
        <f t="shared" si="12"/>
        <v>-32.706502799999996</v>
      </c>
      <c r="I65" s="16">
        <f t="shared" si="13"/>
        <v>7008714931.0627537</v>
      </c>
      <c r="J65" s="13">
        <v>32.225384699999999</v>
      </c>
      <c r="K65" s="13">
        <f t="shared" si="14"/>
        <v>-8.9318874999999984</v>
      </c>
      <c r="L65" s="16">
        <f t="shared" si="15"/>
        <v>488.3892042654337</v>
      </c>
      <c r="M65" s="17">
        <v>56</v>
      </c>
      <c r="N65" s="13">
        <f t="shared" si="16"/>
        <v>-32.706502799999996</v>
      </c>
      <c r="O65" s="16">
        <f t="shared" si="17"/>
        <v>7008714931.0627537</v>
      </c>
      <c r="P65" s="13">
        <v>32.301401499999997</v>
      </c>
      <c r="Q65" s="13">
        <f t="shared" si="18"/>
        <v>-9.0079042999999963</v>
      </c>
      <c r="R65" s="16">
        <f t="shared" si="19"/>
        <v>514.81286633933462</v>
      </c>
    </row>
    <row r="66" spans="1:18" ht="16.2" thickBot="1" x14ac:dyDescent="0.35">
      <c r="A66" s="41"/>
      <c r="B66" s="13">
        <v>27</v>
      </c>
      <c r="C66" s="13">
        <v>26.3839261</v>
      </c>
      <c r="D66" s="17">
        <v>56</v>
      </c>
      <c r="E66" s="15">
        <f t="shared" si="10"/>
        <v>-29.6160739</v>
      </c>
      <c r="F66" s="16">
        <f t="shared" si="11"/>
        <v>822861224.6016438</v>
      </c>
      <c r="G66" s="17">
        <v>56</v>
      </c>
      <c r="H66" s="17">
        <f t="shared" si="12"/>
        <v>-29.6160739</v>
      </c>
      <c r="I66" s="16">
        <f t="shared" si="13"/>
        <v>822861224.6016438</v>
      </c>
      <c r="J66" s="18">
        <v>30.283944000000002</v>
      </c>
      <c r="K66" s="13">
        <f t="shared" si="14"/>
        <v>-3.9000179000000017</v>
      </c>
      <c r="L66" s="16">
        <f t="shared" si="15"/>
        <v>14.928713088977288</v>
      </c>
      <c r="M66" s="17">
        <v>56</v>
      </c>
      <c r="N66" s="13">
        <f t="shared" si="16"/>
        <v>-29.6160739</v>
      </c>
      <c r="O66" s="16">
        <f t="shared" si="17"/>
        <v>822861224.6016438</v>
      </c>
      <c r="P66" s="13">
        <v>33.292741999999997</v>
      </c>
      <c r="Q66" s="13">
        <f t="shared" si="18"/>
        <v>-6.9088158999999969</v>
      </c>
      <c r="R66" s="16">
        <f t="shared" si="19"/>
        <v>120.16024922133802</v>
      </c>
    </row>
  </sheetData>
  <mergeCells count="1">
    <mergeCell ref="A2:A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62F3-0D2F-43FD-A730-613B8D709007}">
  <dimension ref="A1:S64"/>
  <sheetViews>
    <sheetView zoomScale="88" zoomScaleNormal="88" workbookViewId="0">
      <selection activeCell="D68" sqref="D68"/>
    </sheetView>
  </sheetViews>
  <sheetFormatPr defaultRowHeight="15.6" x14ac:dyDescent="0.3"/>
  <cols>
    <col min="1" max="1" width="16.69921875" customWidth="1"/>
    <col min="2" max="2" width="21.5" customWidth="1"/>
    <col min="3" max="3" width="9.796875" customWidth="1"/>
    <col min="4" max="4" width="12.296875" bestFit="1" customWidth="1"/>
    <col min="6" max="6" width="11.796875" customWidth="1"/>
    <col min="7" max="8" width="8.796875" customWidth="1"/>
    <col min="9" max="9" width="12.59765625" customWidth="1"/>
    <col min="10" max="10" width="9.09765625" customWidth="1"/>
    <col min="12" max="12" width="15.3984375" customWidth="1"/>
    <col min="13" max="13" width="9.09765625" customWidth="1"/>
    <col min="15" max="15" width="13.5" customWidth="1"/>
    <col min="16" max="16" width="9.796875" customWidth="1"/>
    <col min="17" max="17" width="9.09765625" customWidth="1"/>
    <col min="18" max="18" width="13" customWidth="1"/>
  </cols>
  <sheetData>
    <row r="1" spans="1:18" ht="19.2" thickBot="1" x14ac:dyDescent="0.35">
      <c r="A1" s="1"/>
      <c r="B1" s="2" t="s">
        <v>12</v>
      </c>
      <c r="C1" s="3" t="s">
        <v>0</v>
      </c>
      <c r="D1" s="4" t="s">
        <v>1</v>
      </c>
      <c r="E1" s="4" t="s">
        <v>2</v>
      </c>
      <c r="F1" s="4" t="s">
        <v>3</v>
      </c>
      <c r="G1" s="5" t="s">
        <v>6</v>
      </c>
      <c r="H1" s="5" t="s">
        <v>2</v>
      </c>
      <c r="I1" s="5" t="s">
        <v>3</v>
      </c>
      <c r="J1" s="6" t="s">
        <v>4</v>
      </c>
      <c r="K1" s="6" t="s">
        <v>2</v>
      </c>
      <c r="L1" s="7" t="s">
        <v>3</v>
      </c>
      <c r="M1" s="8" t="s">
        <v>14</v>
      </c>
      <c r="N1" s="8" t="s">
        <v>2</v>
      </c>
      <c r="O1" s="9" t="s">
        <v>3</v>
      </c>
      <c r="P1" s="10" t="s">
        <v>5</v>
      </c>
      <c r="Q1" s="10" t="s">
        <v>2</v>
      </c>
      <c r="R1" s="11" t="s">
        <v>3</v>
      </c>
    </row>
    <row r="2" spans="1:18" ht="16.2" customHeight="1" thickBot="1" x14ac:dyDescent="0.35">
      <c r="A2" s="36" t="s">
        <v>13</v>
      </c>
      <c r="B2" s="12" t="s">
        <v>42</v>
      </c>
      <c r="C2" s="13">
        <v>29.40240478515625</v>
      </c>
      <c r="D2" s="14">
        <v>56</v>
      </c>
      <c r="E2" s="15">
        <f t="shared" ref="E2:E52" si="0">C2-D2</f>
        <v>-26.59759521484375</v>
      </c>
      <c r="F2" s="16">
        <f t="shared" ref="F2:F14" si="1">POWER(2,-E2)</f>
        <v>101548607.43946733</v>
      </c>
      <c r="G2" s="17">
        <v>56</v>
      </c>
      <c r="H2" s="17">
        <f t="shared" ref="H2:H52" si="2">C2-G2</f>
        <v>-26.59759521484375</v>
      </c>
      <c r="I2" s="16">
        <f t="shared" ref="I2:I64" si="3">POWER(2,-H2)</f>
        <v>101548607.43946733</v>
      </c>
      <c r="J2" s="13">
        <v>39.076568603515625</v>
      </c>
      <c r="K2" s="13">
        <f t="shared" ref="K2:K52" si="4">C2-J2</f>
        <v>-9.674163818359375</v>
      </c>
      <c r="L2" s="16">
        <f t="shared" ref="L2:L17" si="5">POWER(2,-K2)</f>
        <v>816.98388900940404</v>
      </c>
      <c r="M2" s="17">
        <v>56</v>
      </c>
      <c r="N2" s="13">
        <f t="shared" ref="N2:N52" si="6">C2-M2</f>
        <v>-26.59759521484375</v>
      </c>
      <c r="O2" s="16">
        <f t="shared" ref="O2:O17" si="7">POWER(2,-N2)</f>
        <v>101548607.43946733</v>
      </c>
      <c r="P2" s="13">
        <v>33.821754455566406</v>
      </c>
      <c r="Q2" s="13">
        <f t="shared" ref="Q2:Q52" si="8">C2-P2</f>
        <v>-4.4193496704101563</v>
      </c>
      <c r="R2" s="16">
        <f t="shared" ref="R2:R52" si="9">POWER(2,-Q2)</f>
        <v>21.39719340126414</v>
      </c>
    </row>
    <row r="3" spans="1:18" ht="16.2" thickBot="1" x14ac:dyDescent="0.35">
      <c r="A3" s="37"/>
      <c r="B3" s="12" t="s">
        <v>27</v>
      </c>
      <c r="C3" s="13">
        <v>26.236476898193359</v>
      </c>
      <c r="D3" s="14">
        <v>47.962860107421875</v>
      </c>
      <c r="E3" s="15">
        <f t="shared" si="0"/>
        <v>-21.726383209228516</v>
      </c>
      <c r="F3" s="16">
        <f t="shared" si="1"/>
        <v>3469708.9254244873</v>
      </c>
      <c r="G3" s="17">
        <v>56</v>
      </c>
      <c r="H3" s="17">
        <f t="shared" si="2"/>
        <v>-29.763523101806641</v>
      </c>
      <c r="I3" s="16">
        <f t="shared" si="3"/>
        <v>911408826.72754967</v>
      </c>
      <c r="J3" s="13">
        <v>39.168525695800781</v>
      </c>
      <c r="K3" s="13">
        <f t="shared" si="4"/>
        <v>-12.932048797607422</v>
      </c>
      <c r="L3" s="16">
        <f t="shared" si="5"/>
        <v>7815.1009709964937</v>
      </c>
      <c r="M3" s="17">
        <v>56</v>
      </c>
      <c r="N3" s="13">
        <f t="shared" si="6"/>
        <v>-29.763523101806641</v>
      </c>
      <c r="O3" s="16">
        <f t="shared" si="7"/>
        <v>911408826.72754967</v>
      </c>
      <c r="P3" s="13">
        <v>29.638401031494141</v>
      </c>
      <c r="Q3" s="13">
        <f t="shared" si="8"/>
        <v>-3.4019241333007813</v>
      </c>
      <c r="R3" s="16">
        <f t="shared" si="9"/>
        <v>10.570151380333911</v>
      </c>
    </row>
    <row r="4" spans="1:18" ht="16.2" thickBot="1" x14ac:dyDescent="0.35">
      <c r="A4" s="37"/>
      <c r="B4" s="18" t="s">
        <v>29</v>
      </c>
      <c r="C4" s="13">
        <v>23.609077453613281</v>
      </c>
      <c r="D4" s="14">
        <v>56</v>
      </c>
      <c r="E4" s="15">
        <f t="shared" si="0"/>
        <v>-32.390922546386719</v>
      </c>
      <c r="F4" s="16">
        <f t="shared" si="1"/>
        <v>5631696910.5941792</v>
      </c>
      <c r="G4" s="17">
        <v>56</v>
      </c>
      <c r="H4" s="17">
        <f t="shared" si="2"/>
        <v>-32.390922546386719</v>
      </c>
      <c r="I4" s="16">
        <f t="shared" si="3"/>
        <v>5631696910.5941792</v>
      </c>
      <c r="J4" s="13">
        <v>42.564788818359375</v>
      </c>
      <c r="K4" s="13">
        <f t="shared" si="4"/>
        <v>-18.955711364746094</v>
      </c>
      <c r="L4" s="16">
        <f t="shared" si="5"/>
        <v>508437.65842222131</v>
      </c>
      <c r="M4" s="17">
        <v>56</v>
      </c>
      <c r="N4" s="13">
        <f t="shared" si="6"/>
        <v>-32.390922546386719</v>
      </c>
      <c r="O4" s="16">
        <f t="shared" si="7"/>
        <v>5631696910.5941792</v>
      </c>
      <c r="P4" s="13">
        <v>39.358066558837891</v>
      </c>
      <c r="Q4" s="13">
        <f t="shared" si="8"/>
        <v>-15.748989105224609</v>
      </c>
      <c r="R4" s="16">
        <f t="shared" si="9"/>
        <v>55070.386190699392</v>
      </c>
    </row>
    <row r="5" spans="1:18" ht="16.2" thickBot="1" x14ac:dyDescent="0.35">
      <c r="A5" s="37"/>
      <c r="B5" s="18" t="s">
        <v>35</v>
      </c>
      <c r="C5" s="13">
        <v>29.723419189453125</v>
      </c>
      <c r="D5" s="14">
        <v>46.290115356445313</v>
      </c>
      <c r="E5" s="15">
        <f t="shared" si="0"/>
        <v>-16.566696166992188</v>
      </c>
      <c r="F5" s="16">
        <f t="shared" si="1"/>
        <v>97067.194002890465</v>
      </c>
      <c r="G5" s="17">
        <v>56</v>
      </c>
      <c r="H5" s="17">
        <f t="shared" si="2"/>
        <v>-26.276580810546875</v>
      </c>
      <c r="I5" s="16">
        <f t="shared" si="3"/>
        <v>81290352.625678495</v>
      </c>
      <c r="J5" s="13">
        <v>43.640823364257813</v>
      </c>
      <c r="K5" s="13">
        <f t="shared" si="4"/>
        <v>-13.917404174804688</v>
      </c>
      <c r="L5" s="16">
        <f t="shared" si="5"/>
        <v>15472.34420610179</v>
      </c>
      <c r="M5" s="13">
        <v>41.426563262939453</v>
      </c>
      <c r="N5" s="13">
        <f t="shared" si="6"/>
        <v>-11.703144073486328</v>
      </c>
      <c r="O5" s="16">
        <f t="shared" si="7"/>
        <v>3334.2442408262291</v>
      </c>
      <c r="P5" s="13">
        <v>33.696834564208984</v>
      </c>
      <c r="Q5" s="13">
        <f t="shared" si="8"/>
        <v>-3.9734153747558594</v>
      </c>
      <c r="R5" s="16">
        <f t="shared" si="9"/>
        <v>15.707866914373552</v>
      </c>
    </row>
    <row r="6" spans="1:18" ht="16.2" thickBot="1" x14ac:dyDescent="0.35">
      <c r="A6" s="37"/>
      <c r="B6" s="18" t="s">
        <v>31</v>
      </c>
      <c r="C6" s="13">
        <v>23.798120498657227</v>
      </c>
      <c r="D6" s="17">
        <v>45.419021606445313</v>
      </c>
      <c r="E6" s="15">
        <f t="shared" si="0"/>
        <v>-21.620901107788086</v>
      </c>
      <c r="F6" s="16">
        <f t="shared" si="1"/>
        <v>3225074.6138719795</v>
      </c>
      <c r="G6" s="17">
        <v>56</v>
      </c>
      <c r="H6" s="17">
        <f t="shared" si="2"/>
        <v>-32.201879501342773</v>
      </c>
      <c r="I6" s="16">
        <f t="shared" si="3"/>
        <v>4940053435.975563</v>
      </c>
      <c r="J6" s="13">
        <v>37.807292938232422</v>
      </c>
      <c r="K6" s="13">
        <f t="shared" si="4"/>
        <v>-14.009172439575195</v>
      </c>
      <c r="L6" s="16">
        <f t="shared" si="5"/>
        <v>16488.498866815142</v>
      </c>
      <c r="M6" s="17">
        <v>56</v>
      </c>
      <c r="N6" s="13">
        <f t="shared" si="6"/>
        <v>-32.201879501342773</v>
      </c>
      <c r="O6" s="16">
        <f t="shared" si="7"/>
        <v>4940053435.975563</v>
      </c>
      <c r="P6" s="13">
        <v>25.870439529418945</v>
      </c>
      <c r="Q6" s="13">
        <f t="shared" si="8"/>
        <v>-2.0723190307617188</v>
      </c>
      <c r="R6" s="16">
        <f t="shared" si="9"/>
        <v>4.2056215447976895</v>
      </c>
    </row>
    <row r="7" spans="1:18" ht="16.2" thickBot="1" x14ac:dyDescent="0.35">
      <c r="A7" s="37"/>
      <c r="B7" s="18" t="s">
        <v>33</v>
      </c>
      <c r="C7" s="13">
        <v>25.889320373535156</v>
      </c>
      <c r="D7" s="17">
        <v>56</v>
      </c>
      <c r="E7" s="15">
        <f t="shared" si="0"/>
        <v>-30.110679626464844</v>
      </c>
      <c r="F7" s="16">
        <f t="shared" si="1"/>
        <v>1159358518.5207763</v>
      </c>
      <c r="G7" s="17">
        <v>56</v>
      </c>
      <c r="H7" s="17">
        <f t="shared" si="2"/>
        <v>-30.110679626464844</v>
      </c>
      <c r="I7" s="16">
        <f t="shared" si="3"/>
        <v>1159358518.5207763</v>
      </c>
      <c r="J7" s="13">
        <v>39.393096923828125</v>
      </c>
      <c r="K7" s="13">
        <f t="shared" si="4"/>
        <v>-13.503776550292969</v>
      </c>
      <c r="L7" s="16">
        <f t="shared" si="5"/>
        <v>11615.603967159164</v>
      </c>
      <c r="M7" s="17">
        <v>56</v>
      </c>
      <c r="N7" s="13">
        <f t="shared" si="6"/>
        <v>-30.110679626464844</v>
      </c>
      <c r="O7" s="16">
        <f t="shared" si="7"/>
        <v>1159358518.5207763</v>
      </c>
      <c r="P7" s="13">
        <v>33.000465393066406</v>
      </c>
      <c r="Q7" s="13">
        <f t="shared" si="8"/>
        <v>-7.11114501953125</v>
      </c>
      <c r="R7" s="16">
        <f t="shared" si="9"/>
        <v>138.25089592353095</v>
      </c>
    </row>
    <row r="8" spans="1:18" ht="16.2" thickBot="1" x14ac:dyDescent="0.35">
      <c r="A8" s="37"/>
      <c r="B8" s="18" t="s">
        <v>28</v>
      </c>
      <c r="C8" s="13">
        <v>30.767616271972656</v>
      </c>
      <c r="D8" s="17">
        <v>56</v>
      </c>
      <c r="E8" s="15">
        <f t="shared" si="0"/>
        <v>-25.232383728027344</v>
      </c>
      <c r="F8" s="16">
        <f t="shared" si="1"/>
        <v>39418887.591177955</v>
      </c>
      <c r="G8" s="17">
        <v>56</v>
      </c>
      <c r="H8" s="17">
        <f t="shared" si="2"/>
        <v>-25.232383728027344</v>
      </c>
      <c r="I8" s="16">
        <f t="shared" si="3"/>
        <v>39418887.591177955</v>
      </c>
      <c r="J8" s="17">
        <v>56</v>
      </c>
      <c r="K8" s="13">
        <f t="shared" si="4"/>
        <v>-25.232383728027344</v>
      </c>
      <c r="L8" s="16">
        <f t="shared" si="5"/>
        <v>39418887.591177955</v>
      </c>
      <c r="M8" s="17">
        <v>56</v>
      </c>
      <c r="N8" s="13">
        <f t="shared" si="6"/>
        <v>-25.232383728027344</v>
      </c>
      <c r="O8" s="16">
        <f t="shared" si="7"/>
        <v>39418887.591177955</v>
      </c>
      <c r="P8" s="13">
        <v>33.588516235351563</v>
      </c>
      <c r="Q8" s="13">
        <f t="shared" si="8"/>
        <v>-2.8208999633789063</v>
      </c>
      <c r="R8" s="16">
        <f t="shared" si="9"/>
        <v>7.0660304355942385</v>
      </c>
    </row>
    <row r="9" spans="1:18" ht="16.2" thickBot="1" x14ac:dyDescent="0.35">
      <c r="A9" s="37"/>
      <c r="B9" s="18" t="s">
        <v>25</v>
      </c>
      <c r="C9" s="13">
        <v>26.128591537475586</v>
      </c>
      <c r="D9" s="17">
        <v>56</v>
      </c>
      <c r="E9" s="15">
        <f t="shared" si="0"/>
        <v>-29.871408462524414</v>
      </c>
      <c r="F9" s="16">
        <f t="shared" si="1"/>
        <v>982177452.46688414</v>
      </c>
      <c r="G9" s="17">
        <v>56</v>
      </c>
      <c r="H9" s="17">
        <f t="shared" si="2"/>
        <v>-29.871408462524414</v>
      </c>
      <c r="I9" s="16">
        <f t="shared" si="3"/>
        <v>982177452.46688414</v>
      </c>
      <c r="J9" s="13">
        <v>40.464790344238281</v>
      </c>
      <c r="K9" s="13">
        <f t="shared" si="4"/>
        <v>-14.336198806762695</v>
      </c>
      <c r="L9" s="16">
        <f t="shared" si="5"/>
        <v>20683.587344629814</v>
      </c>
      <c r="M9" s="17">
        <v>56</v>
      </c>
      <c r="N9" s="13">
        <f t="shared" si="6"/>
        <v>-29.871408462524414</v>
      </c>
      <c r="O9" s="16">
        <f t="shared" si="7"/>
        <v>982177452.46688414</v>
      </c>
      <c r="P9" s="13">
        <v>33.567459106445313</v>
      </c>
      <c r="Q9" s="13">
        <f t="shared" si="8"/>
        <v>-7.4388675689697266</v>
      </c>
      <c r="R9" s="16">
        <f t="shared" si="9"/>
        <v>173.50910597061724</v>
      </c>
    </row>
    <row r="10" spans="1:18" ht="16.2" thickBot="1" x14ac:dyDescent="0.35">
      <c r="A10" s="37"/>
      <c r="B10" s="18" t="s">
        <v>39</v>
      </c>
      <c r="C10" s="13">
        <v>28.612272262573242</v>
      </c>
      <c r="D10" s="17">
        <v>56</v>
      </c>
      <c r="E10" s="15">
        <f t="shared" si="0"/>
        <v>-27.387727737426758</v>
      </c>
      <c r="F10" s="16">
        <f t="shared" si="1"/>
        <v>175601233.4144254</v>
      </c>
      <c r="G10" s="17">
        <v>56</v>
      </c>
      <c r="H10" s="17">
        <f t="shared" si="2"/>
        <v>-27.387727737426758</v>
      </c>
      <c r="I10" s="16">
        <f t="shared" si="3"/>
        <v>175601233.4144254</v>
      </c>
      <c r="J10" s="17">
        <v>56</v>
      </c>
      <c r="K10" s="13">
        <f t="shared" si="4"/>
        <v>-27.387727737426758</v>
      </c>
      <c r="L10" s="16">
        <f t="shared" si="5"/>
        <v>175601233.4144254</v>
      </c>
      <c r="M10" s="17">
        <v>56</v>
      </c>
      <c r="N10" s="13">
        <f t="shared" si="6"/>
        <v>-27.387727737426758</v>
      </c>
      <c r="O10" s="16">
        <f t="shared" si="7"/>
        <v>175601233.4144254</v>
      </c>
      <c r="P10" s="13">
        <v>33.520416259765625</v>
      </c>
      <c r="Q10" s="13">
        <f t="shared" si="8"/>
        <v>-4.9081439971923828</v>
      </c>
      <c r="R10" s="16">
        <f t="shared" si="9"/>
        <v>30.026075078485672</v>
      </c>
    </row>
    <row r="11" spans="1:18" ht="16.2" thickBot="1" x14ac:dyDescent="0.35">
      <c r="A11" s="37"/>
      <c r="B11" s="18" t="s">
        <v>38</v>
      </c>
      <c r="C11" s="13">
        <v>25.791070938110352</v>
      </c>
      <c r="D11" s="17">
        <v>56</v>
      </c>
      <c r="E11" s="15">
        <f t="shared" si="0"/>
        <v>-30.208929061889648</v>
      </c>
      <c r="F11" s="16">
        <f t="shared" si="1"/>
        <v>1241062875.3875558</v>
      </c>
      <c r="G11" s="17">
        <v>56</v>
      </c>
      <c r="H11" s="17">
        <f t="shared" si="2"/>
        <v>-30.208929061889648</v>
      </c>
      <c r="I11" s="16">
        <f t="shared" si="3"/>
        <v>1241062875.3875558</v>
      </c>
      <c r="J11" s="13">
        <v>36.552314758300781</v>
      </c>
      <c r="K11" s="13">
        <f t="shared" si="4"/>
        <v>-10.76124382019043</v>
      </c>
      <c r="L11" s="16">
        <f t="shared" si="5"/>
        <v>1735.6301291648788</v>
      </c>
      <c r="M11" s="17">
        <v>56</v>
      </c>
      <c r="N11" s="13">
        <f t="shared" si="6"/>
        <v>-30.208929061889648</v>
      </c>
      <c r="O11" s="16">
        <f t="shared" si="7"/>
        <v>1241062875.3875558</v>
      </c>
      <c r="P11" s="13">
        <v>27.319116592407227</v>
      </c>
      <c r="Q11" s="13">
        <f t="shared" si="8"/>
        <v>-1.528045654296875</v>
      </c>
      <c r="R11" s="16">
        <f t="shared" si="9"/>
        <v>2.8839490044670955</v>
      </c>
    </row>
    <row r="12" spans="1:18" ht="16.2" thickBot="1" x14ac:dyDescent="0.35">
      <c r="A12" s="37"/>
      <c r="B12" s="18" t="s">
        <v>32</v>
      </c>
      <c r="C12" s="13">
        <v>26.756193161010742</v>
      </c>
      <c r="D12" s="17">
        <v>56</v>
      </c>
      <c r="E12" s="15">
        <f t="shared" si="0"/>
        <v>-29.243806838989258</v>
      </c>
      <c r="F12" s="16">
        <f t="shared" si="1"/>
        <v>635715859.24628019</v>
      </c>
      <c r="G12" s="17">
        <v>56</v>
      </c>
      <c r="H12" s="17">
        <f t="shared" si="2"/>
        <v>-29.243806838989258</v>
      </c>
      <c r="I12" s="16">
        <f t="shared" si="3"/>
        <v>635715859.24628019</v>
      </c>
      <c r="J12" s="13">
        <v>50.210372924804688</v>
      </c>
      <c r="K12" s="13">
        <f t="shared" si="4"/>
        <v>-23.454179763793945</v>
      </c>
      <c r="L12" s="16">
        <f t="shared" si="5"/>
        <v>11492423.792995304</v>
      </c>
      <c r="M12" s="17">
        <v>56</v>
      </c>
      <c r="N12" s="13">
        <f t="shared" si="6"/>
        <v>-29.243806838989258</v>
      </c>
      <c r="O12" s="16">
        <f t="shared" si="7"/>
        <v>635715859.24628019</v>
      </c>
      <c r="P12" s="13">
        <v>30.627782821655273</v>
      </c>
      <c r="Q12" s="13">
        <f t="shared" si="8"/>
        <v>-3.8715896606445313</v>
      </c>
      <c r="R12" s="16">
        <f t="shared" si="9"/>
        <v>14.637422840626817</v>
      </c>
    </row>
    <row r="13" spans="1:18" ht="16.2" thickBot="1" x14ac:dyDescent="0.35">
      <c r="A13" s="37"/>
      <c r="B13" s="18" t="s">
        <v>34</v>
      </c>
      <c r="C13" s="13">
        <v>24.960330963134766</v>
      </c>
      <c r="D13" s="17">
        <v>56</v>
      </c>
      <c r="E13" s="15">
        <f t="shared" si="0"/>
        <v>-31.039669036865234</v>
      </c>
      <c r="F13" s="16">
        <f t="shared" si="1"/>
        <v>2207351192.9696307</v>
      </c>
      <c r="G13" s="17">
        <v>56</v>
      </c>
      <c r="H13" s="17">
        <f t="shared" si="2"/>
        <v>-31.039669036865234</v>
      </c>
      <c r="I13" s="16">
        <f t="shared" si="3"/>
        <v>2207351192.9696307</v>
      </c>
      <c r="J13" s="20">
        <v>42.099964141845703</v>
      </c>
      <c r="K13" s="13">
        <f t="shared" si="4"/>
        <v>-17.139633178710938</v>
      </c>
      <c r="L13" s="16">
        <f t="shared" si="5"/>
        <v>144392.18935739505</v>
      </c>
      <c r="M13" s="17">
        <v>56</v>
      </c>
      <c r="N13" s="13">
        <f t="shared" si="6"/>
        <v>-31.039669036865234</v>
      </c>
      <c r="O13" s="16">
        <f t="shared" si="7"/>
        <v>2207351192.9696307</v>
      </c>
      <c r="P13" s="13">
        <v>34.281448364257813</v>
      </c>
      <c r="Q13" s="13">
        <f t="shared" si="8"/>
        <v>-9.3211174011230469</v>
      </c>
      <c r="R13" s="16">
        <f t="shared" si="9"/>
        <v>639.64046576391388</v>
      </c>
    </row>
    <row r="14" spans="1:18" ht="16.2" thickBot="1" x14ac:dyDescent="0.35">
      <c r="A14" s="37"/>
      <c r="B14" s="18" t="s">
        <v>24</v>
      </c>
      <c r="C14" s="13">
        <v>22.981084823608398</v>
      </c>
      <c r="D14" s="17">
        <v>42.92864990234375</v>
      </c>
      <c r="E14" s="15">
        <f t="shared" si="0"/>
        <v>-19.947565078735352</v>
      </c>
      <c r="F14" s="16">
        <f t="shared" si="1"/>
        <v>1011149.6343800947</v>
      </c>
      <c r="G14" s="17">
        <v>56</v>
      </c>
      <c r="H14" s="17">
        <f t="shared" si="2"/>
        <v>-33.018915176391602</v>
      </c>
      <c r="I14" s="16">
        <f t="shared" si="3"/>
        <v>8703298769.632267</v>
      </c>
      <c r="J14" s="13">
        <v>36.939041137695313</v>
      </c>
      <c r="K14" s="13">
        <f t="shared" si="4"/>
        <v>-13.957956314086914</v>
      </c>
      <c r="L14" s="16">
        <f t="shared" si="5"/>
        <v>15913.420129083494</v>
      </c>
      <c r="M14" s="17">
        <v>56</v>
      </c>
      <c r="N14" s="13">
        <f t="shared" si="6"/>
        <v>-33.018915176391602</v>
      </c>
      <c r="O14" s="16">
        <f t="shared" si="7"/>
        <v>8703298769.632267</v>
      </c>
      <c r="P14" s="13">
        <v>25.509542465209961</v>
      </c>
      <c r="Q14" s="13">
        <f t="shared" si="8"/>
        <v>-2.5284576416015625</v>
      </c>
      <c r="R14" s="16">
        <f t="shared" si="9"/>
        <v>5.7695453703077941</v>
      </c>
    </row>
    <row r="15" spans="1:18" ht="16.2" thickBot="1" x14ac:dyDescent="0.35">
      <c r="A15" s="37"/>
      <c r="B15" s="18" t="s">
        <v>37</v>
      </c>
      <c r="C15" s="13">
        <v>30.127246856689453</v>
      </c>
      <c r="D15" s="17">
        <v>56</v>
      </c>
      <c r="E15" s="13">
        <f t="shared" si="0"/>
        <v>-25.872753143310547</v>
      </c>
      <c r="F15" s="16">
        <f t="shared" ref="F15:F64" si="10">POWER(2,-E15)</f>
        <v>61443333.075573735</v>
      </c>
      <c r="G15" s="17">
        <v>56</v>
      </c>
      <c r="H15" s="17">
        <f t="shared" si="2"/>
        <v>-25.872753143310547</v>
      </c>
      <c r="I15" s="16">
        <f t="shared" si="3"/>
        <v>61443333.075573735</v>
      </c>
      <c r="J15" s="13">
        <v>42.469814300537109</v>
      </c>
      <c r="K15" s="13">
        <f t="shared" si="4"/>
        <v>-12.342567443847656</v>
      </c>
      <c r="L15" s="16">
        <f t="shared" si="5"/>
        <v>5193.7737145619476</v>
      </c>
      <c r="M15" s="17">
        <v>56</v>
      </c>
      <c r="N15" s="13">
        <f t="shared" si="6"/>
        <v>-25.872753143310547</v>
      </c>
      <c r="O15" s="16">
        <f t="shared" si="7"/>
        <v>61443333.075573735</v>
      </c>
      <c r="P15" s="13">
        <v>29.007617950439453</v>
      </c>
      <c r="Q15" s="13">
        <f t="shared" si="8"/>
        <v>1.11962890625</v>
      </c>
      <c r="R15" s="16">
        <f t="shared" si="9"/>
        <v>0.46021218705823824</v>
      </c>
    </row>
    <row r="16" spans="1:18" ht="16.2" thickBot="1" x14ac:dyDescent="0.35">
      <c r="A16" s="37"/>
      <c r="B16" s="18" t="s">
        <v>30</v>
      </c>
      <c r="C16" s="13">
        <v>27.064136505126953</v>
      </c>
      <c r="D16" s="17">
        <v>42.050151824951172</v>
      </c>
      <c r="E16" s="13">
        <f t="shared" si="0"/>
        <v>-14.986015319824219</v>
      </c>
      <c r="F16" s="16">
        <f t="shared" si="10"/>
        <v>32451.899828922466</v>
      </c>
      <c r="G16" s="17">
        <v>56</v>
      </c>
      <c r="H16" s="17">
        <f t="shared" si="2"/>
        <v>-28.935863494873047</v>
      </c>
      <c r="I16" s="16">
        <f t="shared" si="3"/>
        <v>513526503.03810459</v>
      </c>
      <c r="J16" s="13">
        <v>39.407199859619141</v>
      </c>
      <c r="K16" s="13">
        <f t="shared" si="4"/>
        <v>-12.343063354492188</v>
      </c>
      <c r="L16" s="16">
        <f t="shared" si="5"/>
        <v>5195.5593243570947</v>
      </c>
      <c r="M16" s="17">
        <v>56</v>
      </c>
      <c r="N16" s="13">
        <f t="shared" si="6"/>
        <v>-28.935863494873047</v>
      </c>
      <c r="O16" s="16">
        <f t="shared" si="7"/>
        <v>513526503.03810459</v>
      </c>
      <c r="P16" s="13">
        <v>27.566122055053711</v>
      </c>
      <c r="Q16" s="13">
        <f t="shared" si="8"/>
        <v>-0.50198554992675781</v>
      </c>
      <c r="R16" s="16">
        <f t="shared" si="9"/>
        <v>1.4161612538334076</v>
      </c>
    </row>
    <row r="17" spans="1:18" ht="16.2" thickBot="1" x14ac:dyDescent="0.35">
      <c r="A17" s="37"/>
      <c r="B17" s="18" t="s">
        <v>36</v>
      </c>
      <c r="C17" s="13">
        <v>27.425254821777344</v>
      </c>
      <c r="D17" s="17">
        <v>56</v>
      </c>
      <c r="E17" s="13">
        <f t="shared" si="0"/>
        <v>-28.574745178222656</v>
      </c>
      <c r="F17" s="16">
        <f t="shared" si="10"/>
        <v>399811624.54323965</v>
      </c>
      <c r="G17" s="17">
        <v>56</v>
      </c>
      <c r="H17" s="17">
        <f t="shared" si="2"/>
        <v>-28.574745178222656</v>
      </c>
      <c r="I17" s="16">
        <f t="shared" si="3"/>
        <v>399811624.54323965</v>
      </c>
      <c r="J17" s="13">
        <v>44.457267761230469</v>
      </c>
      <c r="K17" s="13">
        <f t="shared" si="4"/>
        <v>-17.032012939453125</v>
      </c>
      <c r="L17" s="16">
        <f t="shared" si="5"/>
        <v>134012.95431359066</v>
      </c>
      <c r="M17" s="13">
        <v>46.978336334228516</v>
      </c>
      <c r="N17" s="13">
        <f t="shared" si="6"/>
        <v>-19.553081512451172</v>
      </c>
      <c r="O17" s="16">
        <f t="shared" si="7"/>
        <v>769243.86789424368</v>
      </c>
      <c r="P17" s="13">
        <v>36.703876495361328</v>
      </c>
      <c r="Q17" s="13">
        <f t="shared" si="8"/>
        <v>-9.2786216735839844</v>
      </c>
      <c r="R17" s="16">
        <f t="shared" si="9"/>
        <v>621.07413356325935</v>
      </c>
    </row>
    <row r="18" spans="1:18" ht="16.2" thickBot="1" x14ac:dyDescent="0.35">
      <c r="A18" s="37"/>
      <c r="B18" s="18" t="s">
        <v>26</v>
      </c>
      <c r="C18" s="13">
        <v>39.000637054443359</v>
      </c>
      <c r="D18" s="17">
        <v>56</v>
      </c>
      <c r="E18" s="13">
        <f t="shared" si="0"/>
        <v>-16.999362945556641</v>
      </c>
      <c r="F18" s="16">
        <f t="shared" si="10"/>
        <v>131014.13498716237</v>
      </c>
      <c r="G18" s="17">
        <v>56</v>
      </c>
      <c r="H18" s="17">
        <f t="shared" si="2"/>
        <v>-16.999362945556641</v>
      </c>
      <c r="I18" s="16">
        <f t="shared" si="3"/>
        <v>131014.13498716237</v>
      </c>
      <c r="J18" s="17">
        <v>56</v>
      </c>
      <c r="K18" s="13">
        <f t="shared" si="4"/>
        <v>-16.999362945556641</v>
      </c>
      <c r="L18" s="16">
        <f t="shared" ref="L18:L52" si="11">POWER(2,-K18)</f>
        <v>131014.13498716237</v>
      </c>
      <c r="M18" s="17">
        <v>56</v>
      </c>
      <c r="N18" s="13">
        <f t="shared" si="6"/>
        <v>-16.999362945556641</v>
      </c>
      <c r="O18" s="16">
        <f t="shared" ref="O18:O52" si="12">POWER(2,-N18)</f>
        <v>131014.13498716237</v>
      </c>
      <c r="P18" s="13">
        <v>51.939311981201172</v>
      </c>
      <c r="Q18" s="13">
        <f t="shared" si="8"/>
        <v>-12.938674926757813</v>
      </c>
      <c r="R18" s="16">
        <f t="shared" si="9"/>
        <v>7851.0773677904608</v>
      </c>
    </row>
    <row r="19" spans="1:18" ht="16.2" thickBot="1" x14ac:dyDescent="0.35">
      <c r="A19" s="37"/>
      <c r="B19" s="18" t="s">
        <v>43</v>
      </c>
      <c r="C19" s="13">
        <v>20.419776916503899</v>
      </c>
      <c r="D19" s="17">
        <v>56</v>
      </c>
      <c r="E19" s="13">
        <f t="shared" si="0"/>
        <v>-35.580223083496101</v>
      </c>
      <c r="F19" s="16">
        <f t="shared" si="10"/>
        <v>51370571884.51741</v>
      </c>
      <c r="G19" s="17">
        <v>56</v>
      </c>
      <c r="H19" s="17">
        <f t="shared" si="2"/>
        <v>-35.580223083496101</v>
      </c>
      <c r="I19" s="16">
        <f t="shared" si="3"/>
        <v>51370571884.51741</v>
      </c>
      <c r="J19" s="13">
        <v>35.496700286865234</v>
      </c>
      <c r="K19" s="13">
        <f t="shared" si="4"/>
        <v>-15.076923370361335</v>
      </c>
      <c r="L19" s="16">
        <f t="shared" si="11"/>
        <v>34562.581824037377</v>
      </c>
      <c r="M19" s="17">
        <v>56</v>
      </c>
      <c r="N19" s="13">
        <f t="shared" si="6"/>
        <v>-35.580223083496101</v>
      </c>
      <c r="O19" s="16">
        <f t="shared" si="12"/>
        <v>51370571884.51741</v>
      </c>
      <c r="P19" s="13">
        <v>28.888216018676758</v>
      </c>
      <c r="Q19" s="13">
        <f t="shared" si="8"/>
        <v>-8.4684391021728587</v>
      </c>
      <c r="R19" s="16">
        <f t="shared" si="9"/>
        <v>354.204591193525</v>
      </c>
    </row>
    <row r="20" spans="1:18" ht="16.2" thickBot="1" x14ac:dyDescent="0.35">
      <c r="A20" s="37"/>
      <c r="B20" s="18" t="s">
        <v>44</v>
      </c>
      <c r="C20" s="13">
        <v>28.592876434326172</v>
      </c>
      <c r="D20" s="17">
        <v>56</v>
      </c>
      <c r="E20" s="13">
        <f t="shared" si="0"/>
        <v>-27.407123565673828</v>
      </c>
      <c r="F20" s="16">
        <f t="shared" si="10"/>
        <v>177977986.06301722</v>
      </c>
      <c r="G20" s="17">
        <v>56</v>
      </c>
      <c r="H20" s="17">
        <f t="shared" si="2"/>
        <v>-27.407123565673828</v>
      </c>
      <c r="I20" s="16">
        <f t="shared" si="3"/>
        <v>177977986.06301722</v>
      </c>
      <c r="J20" s="13">
        <v>43.267692565917969</v>
      </c>
      <c r="K20" s="13">
        <f t="shared" si="4"/>
        <v>-14.674816131591797</v>
      </c>
      <c r="L20" s="16">
        <f t="shared" si="11"/>
        <v>26155.307873461141</v>
      </c>
      <c r="M20" s="17">
        <v>56</v>
      </c>
      <c r="N20" s="13">
        <f t="shared" si="6"/>
        <v>-27.407123565673828</v>
      </c>
      <c r="O20" s="16">
        <f t="shared" si="12"/>
        <v>177977986.06301722</v>
      </c>
      <c r="P20" s="13">
        <v>31.740329742431641</v>
      </c>
      <c r="Q20" s="13">
        <f t="shared" si="8"/>
        <v>-3.1474533081054688</v>
      </c>
      <c r="R20" s="16">
        <f t="shared" si="9"/>
        <v>8.8609004152559994</v>
      </c>
    </row>
    <row r="21" spans="1:18" ht="16.2" thickBot="1" x14ac:dyDescent="0.35">
      <c r="A21" s="37"/>
      <c r="B21" s="18" t="s">
        <v>45</v>
      </c>
      <c r="C21" s="13">
        <v>26.20953369140625</v>
      </c>
      <c r="D21" s="17">
        <v>39.959312438964844</v>
      </c>
      <c r="E21" s="13">
        <f t="shared" si="0"/>
        <v>-13.749778747558594</v>
      </c>
      <c r="F21" s="16">
        <f t="shared" si="10"/>
        <v>13775.134143974941</v>
      </c>
      <c r="G21" s="17">
        <v>56</v>
      </c>
      <c r="H21" s="17">
        <f t="shared" si="2"/>
        <v>-29.79046630859375</v>
      </c>
      <c r="I21" s="16">
        <f t="shared" si="3"/>
        <v>928589874.43152595</v>
      </c>
      <c r="J21" s="13">
        <v>35.948478698730469</v>
      </c>
      <c r="K21" s="13">
        <f t="shared" si="4"/>
        <v>-9.7389450073242188</v>
      </c>
      <c r="L21" s="16">
        <f t="shared" si="11"/>
        <v>854.50493124784498</v>
      </c>
      <c r="M21" s="17">
        <v>56</v>
      </c>
      <c r="N21" s="13">
        <f t="shared" si="6"/>
        <v>-29.79046630859375</v>
      </c>
      <c r="O21" s="16">
        <f t="shared" si="12"/>
        <v>928589874.43152595</v>
      </c>
      <c r="P21" s="13">
        <v>24.225744247436523</v>
      </c>
      <c r="Q21" s="13">
        <f t="shared" si="8"/>
        <v>1.9837894439697266</v>
      </c>
      <c r="R21" s="16">
        <f t="shared" si="9"/>
        <v>0.252824916386161</v>
      </c>
    </row>
    <row r="22" spans="1:18" ht="16.2" thickBot="1" x14ac:dyDescent="0.35">
      <c r="A22" s="37"/>
      <c r="B22" s="18" t="s">
        <v>46</v>
      </c>
      <c r="C22" s="13">
        <v>23.745521545410156</v>
      </c>
      <c r="D22" s="17">
        <v>56</v>
      </c>
      <c r="E22" s="13">
        <f t="shared" si="0"/>
        <v>-32.254478454589844</v>
      </c>
      <c r="F22" s="16">
        <f t="shared" si="10"/>
        <v>5123485475.0333748</v>
      </c>
      <c r="G22" s="17">
        <v>56</v>
      </c>
      <c r="H22" s="17">
        <f t="shared" si="2"/>
        <v>-32.254478454589844</v>
      </c>
      <c r="I22" s="16">
        <f t="shared" si="3"/>
        <v>5123485475.0333748</v>
      </c>
      <c r="J22" s="13">
        <v>36.955024719238281</v>
      </c>
      <c r="K22" s="13">
        <f t="shared" si="4"/>
        <v>-13.209503173828125</v>
      </c>
      <c r="L22" s="16">
        <f t="shared" si="11"/>
        <v>9472.327020883371</v>
      </c>
      <c r="M22" s="17">
        <v>56</v>
      </c>
      <c r="N22" s="13">
        <f t="shared" si="6"/>
        <v>-32.254478454589844</v>
      </c>
      <c r="O22" s="16">
        <f t="shared" si="12"/>
        <v>5123485475.0333748</v>
      </c>
      <c r="P22" s="13">
        <v>24.785299301147461</v>
      </c>
      <c r="Q22" s="13">
        <f t="shared" si="8"/>
        <v>-1.0397777557373047</v>
      </c>
      <c r="R22" s="16">
        <f t="shared" si="9"/>
        <v>2.0559109199840164</v>
      </c>
    </row>
    <row r="23" spans="1:18" ht="16.2" thickBot="1" x14ac:dyDescent="0.35">
      <c r="A23" s="37"/>
      <c r="B23" s="18" t="s">
        <v>47</v>
      </c>
      <c r="C23" s="13">
        <v>24.65943</v>
      </c>
      <c r="D23" s="17">
        <v>56</v>
      </c>
      <c r="E23" s="13">
        <f t="shared" si="0"/>
        <v>-31.34057</v>
      </c>
      <c r="F23" s="16">
        <f t="shared" si="10"/>
        <v>2719265740.9771967</v>
      </c>
      <c r="G23" s="17">
        <v>56</v>
      </c>
      <c r="H23" s="17">
        <f t="shared" si="2"/>
        <v>-31.34057</v>
      </c>
      <c r="I23" s="16">
        <f t="shared" si="3"/>
        <v>2719265740.9771967</v>
      </c>
      <c r="J23" s="13">
        <v>34.498330000000003</v>
      </c>
      <c r="K23" s="13">
        <f t="shared" si="4"/>
        <v>-9.8389000000000024</v>
      </c>
      <c r="L23" s="16">
        <f t="shared" si="11"/>
        <v>915.80713831174171</v>
      </c>
      <c r="M23" s="17">
        <v>56</v>
      </c>
      <c r="N23" s="13">
        <f t="shared" si="6"/>
        <v>-31.34057</v>
      </c>
      <c r="O23" s="16">
        <f t="shared" si="12"/>
        <v>2719265740.9771967</v>
      </c>
      <c r="P23" s="13">
        <v>31.73657</v>
      </c>
      <c r="Q23" s="13">
        <f t="shared" si="8"/>
        <v>-7.07714</v>
      </c>
      <c r="R23" s="16">
        <f t="shared" si="9"/>
        <v>135.03035937675506</v>
      </c>
    </row>
    <row r="24" spans="1:18" ht="16.2" thickBot="1" x14ac:dyDescent="0.35">
      <c r="A24" s="37"/>
      <c r="B24" s="18" t="s">
        <v>7</v>
      </c>
      <c r="C24" s="13">
        <v>26.347560000000001</v>
      </c>
      <c r="D24" s="17">
        <v>56</v>
      </c>
      <c r="E24" s="13">
        <f t="shared" si="0"/>
        <v>-29.652439999999999</v>
      </c>
      <c r="F24" s="16">
        <f t="shared" si="10"/>
        <v>843866768.37423372</v>
      </c>
      <c r="G24" s="17">
        <v>56</v>
      </c>
      <c r="H24" s="17">
        <f t="shared" si="2"/>
        <v>-29.652439999999999</v>
      </c>
      <c r="I24" s="16">
        <f t="shared" si="3"/>
        <v>843866768.37423372</v>
      </c>
      <c r="J24" s="17">
        <v>56</v>
      </c>
      <c r="K24" s="13">
        <f t="shared" si="4"/>
        <v>-29.652439999999999</v>
      </c>
      <c r="L24" s="16">
        <f t="shared" si="11"/>
        <v>843866768.37423372</v>
      </c>
      <c r="M24" s="17">
        <v>56</v>
      </c>
      <c r="N24" s="13">
        <f t="shared" si="6"/>
        <v>-29.652439999999999</v>
      </c>
      <c r="O24" s="16">
        <f t="shared" si="12"/>
        <v>843866768.37423372</v>
      </c>
      <c r="P24" s="13">
        <v>37.352780000000003</v>
      </c>
      <c r="Q24" s="13">
        <f t="shared" si="8"/>
        <v>-11.005220000000001</v>
      </c>
      <c r="R24" s="16">
        <f t="shared" si="9"/>
        <v>2055.4235534793543</v>
      </c>
    </row>
    <row r="25" spans="1:18" ht="16.2" thickBot="1" x14ac:dyDescent="0.35">
      <c r="A25" s="37"/>
      <c r="B25" s="18" t="s">
        <v>15</v>
      </c>
      <c r="C25" s="13">
        <v>24.325759999999999</v>
      </c>
      <c r="D25" s="17">
        <v>43.06</v>
      </c>
      <c r="E25" s="13">
        <f t="shared" si="0"/>
        <v>-18.734240000000003</v>
      </c>
      <c r="F25" s="16">
        <f t="shared" si="10"/>
        <v>436082.0252453413</v>
      </c>
      <c r="G25" s="17">
        <v>56</v>
      </c>
      <c r="H25" s="17">
        <f t="shared" si="2"/>
        <v>-31.674240000000001</v>
      </c>
      <c r="I25" s="16">
        <f t="shared" si="3"/>
        <v>3426859744.4652982</v>
      </c>
      <c r="J25" s="13">
        <v>43.294260000000001</v>
      </c>
      <c r="K25" s="13">
        <f t="shared" si="4"/>
        <v>-18.968500000000002</v>
      </c>
      <c r="L25" s="16">
        <f t="shared" si="11"/>
        <v>512964.69157823588</v>
      </c>
      <c r="M25" s="17">
        <v>56</v>
      </c>
      <c r="N25" s="13">
        <f t="shared" si="6"/>
        <v>-31.674240000000001</v>
      </c>
      <c r="O25" s="16">
        <f t="shared" si="12"/>
        <v>3426859744.4652982</v>
      </c>
      <c r="P25" s="13">
        <v>32.27364</v>
      </c>
      <c r="Q25" s="13">
        <f t="shared" si="8"/>
        <v>-7.9478800000000014</v>
      </c>
      <c r="R25" s="16">
        <f t="shared" si="9"/>
        <v>246.91659645424696</v>
      </c>
    </row>
    <row r="26" spans="1:18" ht="16.2" thickBot="1" x14ac:dyDescent="0.35">
      <c r="A26" s="37"/>
      <c r="B26" s="18" t="s">
        <v>17</v>
      </c>
      <c r="C26" s="13">
        <v>29.534759999999999</v>
      </c>
      <c r="D26" s="17">
        <v>47.85</v>
      </c>
      <c r="E26" s="13">
        <f t="shared" si="0"/>
        <v>-18.315240000000003</v>
      </c>
      <c r="F26" s="16">
        <f t="shared" si="10"/>
        <v>326164.44552116678</v>
      </c>
      <c r="G26" s="17">
        <v>56</v>
      </c>
      <c r="H26" s="17">
        <f t="shared" si="2"/>
        <v>-26.465240000000001</v>
      </c>
      <c r="I26" s="16">
        <f t="shared" si="3"/>
        <v>92646940.575800955</v>
      </c>
      <c r="J26" s="13">
        <v>43.468530000000001</v>
      </c>
      <c r="K26" s="13">
        <f t="shared" si="4"/>
        <v>-13.933770000000003</v>
      </c>
      <c r="L26" s="16">
        <f t="shared" si="11"/>
        <v>15648.860629180333</v>
      </c>
      <c r="M26" s="17">
        <v>56</v>
      </c>
      <c r="N26" s="13">
        <f t="shared" si="6"/>
        <v>-26.465240000000001</v>
      </c>
      <c r="O26" s="16">
        <f t="shared" si="12"/>
        <v>92646940.575800955</v>
      </c>
      <c r="P26" s="13">
        <v>26.373619999999999</v>
      </c>
      <c r="Q26" s="13">
        <f t="shared" si="8"/>
        <v>3.1611399999999996</v>
      </c>
      <c r="R26" s="16">
        <f t="shared" si="9"/>
        <v>0.11178976405008603</v>
      </c>
    </row>
    <row r="27" spans="1:18" ht="16.2" thickBot="1" x14ac:dyDescent="0.35">
      <c r="A27" s="37"/>
      <c r="B27" s="18" t="s">
        <v>16</v>
      </c>
      <c r="C27" s="13">
        <v>22.926349999999999</v>
      </c>
      <c r="D27" s="17">
        <v>56</v>
      </c>
      <c r="E27" s="13">
        <f t="shared" si="0"/>
        <v>-33.073650000000001</v>
      </c>
      <c r="F27" s="16">
        <f t="shared" si="10"/>
        <v>9039839423.6886444</v>
      </c>
      <c r="G27" s="17">
        <v>56</v>
      </c>
      <c r="H27" s="17">
        <f t="shared" si="2"/>
        <v>-33.073650000000001</v>
      </c>
      <c r="I27" s="16">
        <f t="shared" si="3"/>
        <v>9039839423.6886444</v>
      </c>
      <c r="J27" s="17">
        <v>56</v>
      </c>
      <c r="K27" s="13">
        <f t="shared" si="4"/>
        <v>-33.073650000000001</v>
      </c>
      <c r="L27" s="16">
        <f t="shared" si="11"/>
        <v>9039839423.6886444</v>
      </c>
      <c r="M27" s="13">
        <v>47.754280000000001</v>
      </c>
      <c r="N27" s="13">
        <f t="shared" si="6"/>
        <v>-24.827930000000002</v>
      </c>
      <c r="O27" s="16">
        <f t="shared" si="12"/>
        <v>29781849.199445073</v>
      </c>
      <c r="P27" s="13">
        <v>27.38495</v>
      </c>
      <c r="Q27" s="13">
        <f t="shared" si="8"/>
        <v>-4.4586000000000006</v>
      </c>
      <c r="R27" s="16">
        <f t="shared" si="9"/>
        <v>21.987322103834611</v>
      </c>
    </row>
    <row r="28" spans="1:18" ht="16.2" thickBot="1" x14ac:dyDescent="0.35">
      <c r="A28" s="37"/>
      <c r="B28" s="18" t="s">
        <v>8</v>
      </c>
      <c r="C28" s="13">
        <v>27.64432</v>
      </c>
      <c r="D28" s="17">
        <v>56</v>
      </c>
      <c r="E28" s="13">
        <f t="shared" si="0"/>
        <v>-28.35568</v>
      </c>
      <c r="F28" s="16">
        <f t="shared" si="10"/>
        <v>343486938.74098325</v>
      </c>
      <c r="G28" s="17">
        <v>56</v>
      </c>
      <c r="H28" s="17">
        <f t="shared" si="2"/>
        <v>-28.35568</v>
      </c>
      <c r="I28" s="16">
        <f t="shared" si="3"/>
        <v>343486938.74098325</v>
      </c>
      <c r="J28" s="13">
        <v>45.457839999999997</v>
      </c>
      <c r="K28" s="13">
        <f t="shared" si="4"/>
        <v>-17.813519999999997</v>
      </c>
      <c r="L28" s="16">
        <f t="shared" si="11"/>
        <v>230358.29124828405</v>
      </c>
      <c r="M28" s="17">
        <v>56</v>
      </c>
      <c r="N28" s="13">
        <f t="shared" si="6"/>
        <v>-28.35568</v>
      </c>
      <c r="O28" s="16">
        <f t="shared" si="12"/>
        <v>343486938.74098325</v>
      </c>
      <c r="P28" s="13">
        <v>28.374510000000001</v>
      </c>
      <c r="Q28" s="13">
        <f t="shared" si="8"/>
        <v>-0.73019000000000034</v>
      </c>
      <c r="R28" s="16">
        <f t="shared" si="9"/>
        <v>1.6588575454054135</v>
      </c>
    </row>
    <row r="29" spans="1:18" ht="16.2" thickBot="1" x14ac:dyDescent="0.35">
      <c r="A29" s="37"/>
      <c r="B29" s="18" t="s">
        <v>18</v>
      </c>
      <c r="C29" s="13">
        <v>30.427440000000001</v>
      </c>
      <c r="D29" s="17">
        <v>56</v>
      </c>
      <c r="E29" s="13">
        <f t="shared" si="0"/>
        <v>-25.572559999999999</v>
      </c>
      <c r="F29" s="16">
        <f t="shared" si="10"/>
        <v>49900813.525247894</v>
      </c>
      <c r="G29" s="17">
        <v>56</v>
      </c>
      <c r="H29" s="17">
        <f t="shared" si="2"/>
        <v>-25.572559999999999</v>
      </c>
      <c r="I29" s="16">
        <f t="shared" si="3"/>
        <v>49900813.525247894</v>
      </c>
      <c r="J29" s="13">
        <v>37.356783999999998</v>
      </c>
      <c r="K29" s="13">
        <f t="shared" si="4"/>
        <v>-6.9293439999999968</v>
      </c>
      <c r="L29" s="16">
        <f t="shared" si="11"/>
        <v>121.88223074282112</v>
      </c>
      <c r="M29" s="13">
        <v>43.642270000000003</v>
      </c>
      <c r="N29" s="13">
        <f t="shared" si="6"/>
        <v>-13.214830000000003</v>
      </c>
      <c r="O29" s="16">
        <f t="shared" si="12"/>
        <v>9507.3660999423955</v>
      </c>
      <c r="P29" s="13">
        <v>27.364750000000001</v>
      </c>
      <c r="Q29" s="13">
        <f t="shared" si="8"/>
        <v>3.0626899999999999</v>
      </c>
      <c r="R29" s="16">
        <f t="shared" si="9"/>
        <v>0.11968464682500414</v>
      </c>
    </row>
    <row r="30" spans="1:18" ht="16.2" thickBot="1" x14ac:dyDescent="0.35">
      <c r="A30" s="37"/>
      <c r="B30" s="18" t="s">
        <v>21</v>
      </c>
      <c r="C30" s="13">
        <v>26.752330000000001</v>
      </c>
      <c r="D30" s="17">
        <v>45.83</v>
      </c>
      <c r="E30" s="13">
        <f t="shared" si="0"/>
        <v>-19.077669999999998</v>
      </c>
      <c r="F30" s="16">
        <f t="shared" si="10"/>
        <v>553287.57482906268</v>
      </c>
      <c r="G30" s="17">
        <v>56</v>
      </c>
      <c r="H30" s="17">
        <f t="shared" si="2"/>
        <v>-29.247669999999999</v>
      </c>
      <c r="I30" s="16">
        <f t="shared" si="3"/>
        <v>637420421.66715491</v>
      </c>
      <c r="J30" s="13">
        <v>43.537489999999998</v>
      </c>
      <c r="K30" s="13">
        <f t="shared" si="4"/>
        <v>-16.785159999999998</v>
      </c>
      <c r="L30" s="16">
        <f t="shared" si="11"/>
        <v>112937.10267674676</v>
      </c>
      <c r="M30" s="17">
        <v>56</v>
      </c>
      <c r="N30" s="13">
        <f t="shared" si="6"/>
        <v>-29.247669999999999</v>
      </c>
      <c r="O30" s="16">
        <f t="shared" si="12"/>
        <v>637420421.66715491</v>
      </c>
      <c r="P30" s="13">
        <v>24.364757999999998</v>
      </c>
      <c r="Q30" s="13">
        <f t="shared" si="8"/>
        <v>2.3875720000000022</v>
      </c>
      <c r="R30" s="16">
        <f t="shared" si="9"/>
        <v>0.19110375086200457</v>
      </c>
    </row>
    <row r="31" spans="1:18" ht="16.2" thickBot="1" x14ac:dyDescent="0.35">
      <c r="A31" s="37"/>
      <c r="B31" s="18" t="s">
        <v>19</v>
      </c>
      <c r="C31" s="13">
        <v>23.865390000000001</v>
      </c>
      <c r="D31" s="17">
        <v>46.39</v>
      </c>
      <c r="E31" s="13">
        <f t="shared" si="0"/>
        <v>-22.524609999999999</v>
      </c>
      <c r="F31" s="16">
        <f t="shared" si="10"/>
        <v>6033693.5771923624</v>
      </c>
      <c r="G31" s="17">
        <v>56</v>
      </c>
      <c r="H31" s="17">
        <f t="shared" si="2"/>
        <v>-32.134609999999995</v>
      </c>
      <c r="I31" s="16">
        <f t="shared" si="3"/>
        <v>4714997957.7528362</v>
      </c>
      <c r="J31" s="17">
        <v>56</v>
      </c>
      <c r="K31" s="13">
        <f t="shared" si="4"/>
        <v>-32.134609999999995</v>
      </c>
      <c r="L31" s="16">
        <f t="shared" si="11"/>
        <v>4714997957.7528362</v>
      </c>
      <c r="M31" s="17">
        <v>56</v>
      </c>
      <c r="N31" s="13">
        <f t="shared" si="6"/>
        <v>-32.134609999999995</v>
      </c>
      <c r="O31" s="16">
        <f t="shared" si="12"/>
        <v>4714997957.7528362</v>
      </c>
      <c r="P31" s="13">
        <v>37.27384</v>
      </c>
      <c r="Q31" s="13">
        <f t="shared" si="8"/>
        <v>-13.408449999999998</v>
      </c>
      <c r="R31" s="16">
        <f t="shared" si="9"/>
        <v>10872.90629886046</v>
      </c>
    </row>
    <row r="32" spans="1:18" ht="16.2" thickBot="1" x14ac:dyDescent="0.35">
      <c r="A32" s="37"/>
      <c r="B32" s="18" t="s">
        <v>20</v>
      </c>
      <c r="C32" s="13">
        <v>28.737639999999999</v>
      </c>
      <c r="D32" s="17">
        <v>56</v>
      </c>
      <c r="E32" s="13">
        <f t="shared" si="0"/>
        <v>-27.262360000000001</v>
      </c>
      <c r="F32" s="16">
        <f t="shared" si="10"/>
        <v>160986001.08893695</v>
      </c>
      <c r="G32" s="17">
        <v>56</v>
      </c>
      <c r="H32" s="17">
        <f t="shared" si="2"/>
        <v>-27.262360000000001</v>
      </c>
      <c r="I32" s="16">
        <f t="shared" si="3"/>
        <v>160986001.08893695</v>
      </c>
      <c r="J32" s="13">
        <v>38.746352000000002</v>
      </c>
      <c r="K32" s="13">
        <f t="shared" si="4"/>
        <v>-10.008712000000003</v>
      </c>
      <c r="L32" s="16">
        <f t="shared" si="11"/>
        <v>1030.202335162146</v>
      </c>
      <c r="M32" s="17">
        <v>56</v>
      </c>
      <c r="N32" s="13">
        <f t="shared" si="6"/>
        <v>-27.262360000000001</v>
      </c>
      <c r="O32" s="16">
        <f t="shared" si="12"/>
        <v>160986001.08893695</v>
      </c>
      <c r="P32" s="13">
        <v>51.273845000000001</v>
      </c>
      <c r="Q32" s="13">
        <f t="shared" si="8"/>
        <v>-22.536205000000002</v>
      </c>
      <c r="R32" s="16">
        <f t="shared" si="9"/>
        <v>6082382.0166481249</v>
      </c>
    </row>
    <row r="33" spans="1:18" ht="16.2" thickBot="1" x14ac:dyDescent="0.35">
      <c r="A33" s="37"/>
      <c r="B33" s="18" t="s">
        <v>22</v>
      </c>
      <c r="C33" s="13">
        <v>27.43252</v>
      </c>
      <c r="D33" s="17">
        <v>56</v>
      </c>
      <c r="E33" s="13">
        <f t="shared" si="0"/>
        <v>-28.56748</v>
      </c>
      <c r="F33" s="16">
        <f t="shared" si="10"/>
        <v>397803299.09577209</v>
      </c>
      <c r="G33" s="17">
        <v>56</v>
      </c>
      <c r="H33" s="17">
        <f t="shared" si="2"/>
        <v>-28.56748</v>
      </c>
      <c r="I33" s="16">
        <f t="shared" si="3"/>
        <v>397803299.09577209</v>
      </c>
      <c r="J33" s="13">
        <v>36.837265000000002</v>
      </c>
      <c r="K33" s="13">
        <f t="shared" si="4"/>
        <v>-9.4047450000000019</v>
      </c>
      <c r="L33" s="16">
        <f t="shared" si="11"/>
        <v>677.81370624572162</v>
      </c>
      <c r="M33" s="13">
        <v>47.642316999999998</v>
      </c>
      <c r="N33" s="13">
        <f t="shared" si="6"/>
        <v>-20.209796999999998</v>
      </c>
      <c r="O33" s="16">
        <f t="shared" si="12"/>
        <v>1212704.8187869641</v>
      </c>
      <c r="P33" s="13">
        <v>26.753209999999999</v>
      </c>
      <c r="Q33" s="13">
        <f t="shared" si="8"/>
        <v>0.67931000000000097</v>
      </c>
      <c r="R33" s="16">
        <f t="shared" si="9"/>
        <v>0.62446386634524897</v>
      </c>
    </row>
    <row r="34" spans="1:18" ht="16.2" thickBot="1" x14ac:dyDescent="0.35">
      <c r="A34" s="37"/>
      <c r="B34" s="18" t="s">
        <v>48</v>
      </c>
      <c r="C34" s="13">
        <v>22.963380000000001</v>
      </c>
      <c r="D34" s="17">
        <v>56</v>
      </c>
      <c r="E34" s="13">
        <f t="shared" si="0"/>
        <v>-33.036619999999999</v>
      </c>
      <c r="F34" s="16">
        <f t="shared" si="10"/>
        <v>8810764136.2052078</v>
      </c>
      <c r="G34" s="17">
        <v>56</v>
      </c>
      <c r="H34" s="17">
        <f t="shared" si="2"/>
        <v>-33.036619999999999</v>
      </c>
      <c r="I34" s="16">
        <f t="shared" si="3"/>
        <v>8810764136.2052078</v>
      </c>
      <c r="J34" s="13">
        <v>39.362982000000002</v>
      </c>
      <c r="K34" s="13">
        <f t="shared" si="4"/>
        <v>-16.399602000000002</v>
      </c>
      <c r="L34" s="16">
        <f t="shared" si="11"/>
        <v>86451.417574961626</v>
      </c>
      <c r="M34" s="13">
        <v>45.753489999999999</v>
      </c>
      <c r="N34" s="13">
        <f t="shared" si="6"/>
        <v>-22.790109999999999</v>
      </c>
      <c r="O34" s="16">
        <f t="shared" si="12"/>
        <v>7252816.9134208895</v>
      </c>
      <c r="P34" s="13">
        <v>35.465722</v>
      </c>
      <c r="Q34" s="13">
        <f t="shared" si="8"/>
        <v>-12.502341999999999</v>
      </c>
      <c r="R34" s="16">
        <f t="shared" si="9"/>
        <v>5802.0298398488148</v>
      </c>
    </row>
    <row r="35" spans="1:18" ht="16.2" thickBot="1" x14ac:dyDescent="0.35">
      <c r="A35" s="37"/>
      <c r="B35" s="18" t="s">
        <v>49</v>
      </c>
      <c r="C35" s="13">
        <v>25.876359999999998</v>
      </c>
      <c r="D35" s="17">
        <v>45.82</v>
      </c>
      <c r="E35" s="13">
        <f t="shared" si="0"/>
        <v>-19.943640000000002</v>
      </c>
      <c r="F35" s="16">
        <f t="shared" si="10"/>
        <v>1008402.381648635</v>
      </c>
      <c r="G35" s="17">
        <v>56</v>
      </c>
      <c r="H35" s="17">
        <f t="shared" si="2"/>
        <v>-30.123640000000002</v>
      </c>
      <c r="I35" s="16">
        <f t="shared" si="3"/>
        <v>1169820475.4571681</v>
      </c>
      <c r="J35" s="13">
        <v>35.453620000000001</v>
      </c>
      <c r="K35" s="13">
        <f t="shared" si="4"/>
        <v>-9.5772600000000025</v>
      </c>
      <c r="L35" s="16">
        <f t="shared" si="11"/>
        <v>763.91059990581084</v>
      </c>
      <c r="M35" s="17">
        <v>56</v>
      </c>
      <c r="N35" s="13">
        <f t="shared" si="6"/>
        <v>-30.123640000000002</v>
      </c>
      <c r="O35" s="16">
        <f t="shared" si="12"/>
        <v>1169820475.4571681</v>
      </c>
      <c r="P35" s="13">
        <v>33.283945000000003</v>
      </c>
      <c r="Q35" s="13">
        <f t="shared" si="8"/>
        <v>-7.4075850000000045</v>
      </c>
      <c r="R35" s="16">
        <f t="shared" si="9"/>
        <v>169.7873306132042</v>
      </c>
    </row>
    <row r="36" spans="1:18" ht="16.2" thickBot="1" x14ac:dyDescent="0.35">
      <c r="A36" s="37"/>
      <c r="B36" s="18" t="s">
        <v>50</v>
      </c>
      <c r="C36" s="13">
        <v>21.297830000000001</v>
      </c>
      <c r="D36" s="17">
        <v>56</v>
      </c>
      <c r="E36" s="13">
        <f t="shared" si="0"/>
        <v>-34.702169999999995</v>
      </c>
      <c r="F36" s="16">
        <f t="shared" si="10"/>
        <v>27950789829.649319</v>
      </c>
      <c r="G36" s="17">
        <v>56</v>
      </c>
      <c r="H36" s="17">
        <f t="shared" si="2"/>
        <v>-34.702169999999995</v>
      </c>
      <c r="I36" s="16">
        <f t="shared" si="3"/>
        <v>27950789829.649319</v>
      </c>
      <c r="J36" s="17">
        <v>56</v>
      </c>
      <c r="K36" s="13">
        <f t="shared" si="4"/>
        <v>-34.702169999999995</v>
      </c>
      <c r="L36" s="16">
        <f t="shared" si="11"/>
        <v>27950789829.649319</v>
      </c>
      <c r="M36" s="17">
        <v>56</v>
      </c>
      <c r="N36" s="13">
        <f t="shared" si="6"/>
        <v>-34.702169999999995</v>
      </c>
      <c r="O36" s="16">
        <f t="shared" si="12"/>
        <v>27950789829.649319</v>
      </c>
      <c r="P36" s="13">
        <v>28.364850000000001</v>
      </c>
      <c r="Q36" s="13">
        <f t="shared" si="8"/>
        <v>-7.0670199999999994</v>
      </c>
      <c r="R36" s="16">
        <f t="shared" si="9"/>
        <v>134.0864830892437</v>
      </c>
    </row>
    <row r="37" spans="1:18" ht="16.2" thickBot="1" x14ac:dyDescent="0.35">
      <c r="A37" s="38"/>
      <c r="B37" s="26" t="s">
        <v>51</v>
      </c>
      <c r="C37" s="27">
        <v>24.837351999999999</v>
      </c>
      <c r="D37" s="28">
        <v>56</v>
      </c>
      <c r="E37" s="27">
        <f t="shared" si="0"/>
        <v>-31.162648000000001</v>
      </c>
      <c r="F37" s="16">
        <f t="shared" si="10"/>
        <v>2403763809.8592601</v>
      </c>
      <c r="G37" s="28">
        <v>56</v>
      </c>
      <c r="H37" s="28">
        <f t="shared" si="2"/>
        <v>-31.162648000000001</v>
      </c>
      <c r="I37" s="16">
        <f t="shared" si="3"/>
        <v>2403763809.8592601</v>
      </c>
      <c r="J37" s="27">
        <v>36.65428</v>
      </c>
      <c r="K37" s="27">
        <f t="shared" si="4"/>
        <v>-11.816928000000001</v>
      </c>
      <c r="L37" s="29">
        <f t="shared" si="11"/>
        <v>3607.8608958712798</v>
      </c>
      <c r="M37" s="28">
        <v>56</v>
      </c>
      <c r="N37" s="27">
        <f t="shared" si="6"/>
        <v>-31.162648000000001</v>
      </c>
      <c r="O37" s="29">
        <f t="shared" si="12"/>
        <v>2403763809.8592601</v>
      </c>
      <c r="P37" s="27">
        <v>29.652470000000001</v>
      </c>
      <c r="Q37" s="27">
        <f t="shared" si="8"/>
        <v>-4.8151180000000018</v>
      </c>
      <c r="R37" s="29">
        <f t="shared" si="9"/>
        <v>28.151072850097172</v>
      </c>
    </row>
    <row r="38" spans="1:18" ht="16.2" thickBot="1" x14ac:dyDescent="0.35">
      <c r="A38" s="41"/>
      <c r="B38" s="13">
        <v>1</v>
      </c>
      <c r="C38" s="13">
        <v>23.283861000000002</v>
      </c>
      <c r="D38" s="17">
        <v>56</v>
      </c>
      <c r="E38" s="13">
        <f t="shared" si="0"/>
        <v>-32.716138999999998</v>
      </c>
      <c r="F38" s="16">
        <f t="shared" si="10"/>
        <v>7055684963.7339973</v>
      </c>
      <c r="G38" s="17">
        <v>56</v>
      </c>
      <c r="H38" s="17">
        <f t="shared" si="2"/>
        <v>-32.716138999999998</v>
      </c>
      <c r="I38" s="16">
        <f t="shared" si="3"/>
        <v>7055684963.7339973</v>
      </c>
      <c r="J38" s="13">
        <v>36.459820499999999</v>
      </c>
      <c r="K38" s="13">
        <f t="shared" si="4"/>
        <v>-13.175959499999998</v>
      </c>
      <c r="L38" s="16">
        <f t="shared" si="11"/>
        <v>9254.6293778912332</v>
      </c>
      <c r="M38" s="25">
        <v>56</v>
      </c>
      <c r="N38" s="13">
        <f t="shared" si="6"/>
        <v>-32.716138999999998</v>
      </c>
      <c r="O38" s="16">
        <f t="shared" si="12"/>
        <v>7055684963.7339973</v>
      </c>
      <c r="P38" s="13">
        <v>29.394974000000001</v>
      </c>
      <c r="Q38" s="13">
        <f t="shared" si="8"/>
        <v>-6.1111129999999996</v>
      </c>
      <c r="R38" s="16">
        <f t="shared" si="9"/>
        <v>69.123913791468482</v>
      </c>
    </row>
    <row r="39" spans="1:18" ht="16.2" thickBot="1" x14ac:dyDescent="0.35">
      <c r="A39" s="41"/>
      <c r="B39" s="13">
        <v>2</v>
      </c>
      <c r="C39" s="13">
        <v>22.387439239999999</v>
      </c>
      <c r="D39" s="17">
        <v>56</v>
      </c>
      <c r="E39" s="13">
        <f t="shared" si="0"/>
        <v>-33.612560760000001</v>
      </c>
      <c r="F39" s="16">
        <f t="shared" si="10"/>
        <v>13133758303.508656</v>
      </c>
      <c r="G39" s="17">
        <v>56</v>
      </c>
      <c r="H39" s="17">
        <f t="shared" si="2"/>
        <v>-33.612560760000001</v>
      </c>
      <c r="I39" s="16">
        <f t="shared" si="3"/>
        <v>13133758303.508656</v>
      </c>
      <c r="J39" s="13">
        <v>36.495927500000001</v>
      </c>
      <c r="K39" s="13">
        <f t="shared" si="4"/>
        <v>-14.108488260000001</v>
      </c>
      <c r="L39" s="16">
        <f t="shared" si="11"/>
        <v>17663.55682119188</v>
      </c>
      <c r="M39" s="17">
        <v>56</v>
      </c>
      <c r="N39" s="13">
        <f t="shared" si="6"/>
        <v>-33.612560760000001</v>
      </c>
      <c r="O39" s="16">
        <f t="shared" si="12"/>
        <v>13133758303.508656</v>
      </c>
      <c r="P39" s="13">
        <v>36.495982750000003</v>
      </c>
      <c r="Q39" s="13">
        <f t="shared" si="8"/>
        <v>-14.108543510000004</v>
      </c>
      <c r="R39" s="16">
        <f t="shared" si="9"/>
        <v>17664.233284459544</v>
      </c>
    </row>
    <row r="40" spans="1:18" ht="16.2" thickBot="1" x14ac:dyDescent="0.35">
      <c r="A40" s="41"/>
      <c r="B40" s="13">
        <v>3</v>
      </c>
      <c r="C40" s="13">
        <v>25.398286299999999</v>
      </c>
      <c r="D40" s="17">
        <v>56</v>
      </c>
      <c r="E40" s="13">
        <f t="shared" si="0"/>
        <v>-30.601713700000001</v>
      </c>
      <c r="F40" s="16">
        <f t="shared" si="10"/>
        <v>1629422625.3811588</v>
      </c>
      <c r="G40" s="17">
        <v>56</v>
      </c>
      <c r="H40" s="17">
        <f t="shared" si="2"/>
        <v>-30.601713700000001</v>
      </c>
      <c r="I40" s="16">
        <f t="shared" si="3"/>
        <v>1629422625.3811588</v>
      </c>
      <c r="J40" s="13">
        <v>39.294728999999997</v>
      </c>
      <c r="K40" s="13">
        <f t="shared" si="4"/>
        <v>-13.896442699999998</v>
      </c>
      <c r="L40" s="16">
        <f t="shared" si="11"/>
        <v>15249.165775872887</v>
      </c>
      <c r="M40" s="17">
        <v>56</v>
      </c>
      <c r="N40" s="13">
        <f t="shared" si="6"/>
        <v>-30.601713700000001</v>
      </c>
      <c r="O40" s="16">
        <f t="shared" si="12"/>
        <v>1629422625.3811588</v>
      </c>
      <c r="P40" s="13">
        <v>29.398472900000002</v>
      </c>
      <c r="Q40" s="13">
        <f t="shared" si="8"/>
        <v>-4.0001866000000028</v>
      </c>
      <c r="R40" s="16">
        <f t="shared" si="9"/>
        <v>16.002069594061378</v>
      </c>
    </row>
    <row r="41" spans="1:18" ht="16.2" thickBot="1" x14ac:dyDescent="0.35">
      <c r="A41" s="41"/>
      <c r="B41" s="13">
        <v>4</v>
      </c>
      <c r="C41" s="13">
        <v>21.293716400000001</v>
      </c>
      <c r="D41" s="17">
        <v>56</v>
      </c>
      <c r="E41" s="13">
        <f t="shared" si="0"/>
        <v>-34.706283599999999</v>
      </c>
      <c r="F41" s="16">
        <f t="shared" si="10"/>
        <v>28030600491.181313</v>
      </c>
      <c r="G41" s="17">
        <v>56</v>
      </c>
      <c r="H41" s="17">
        <f t="shared" si="2"/>
        <v>-34.706283599999999</v>
      </c>
      <c r="I41" s="16">
        <f t="shared" si="3"/>
        <v>28030600491.181313</v>
      </c>
      <c r="J41" s="13">
        <v>34.294792999999999</v>
      </c>
      <c r="K41" s="13">
        <f t="shared" si="4"/>
        <v>-13.001076599999998</v>
      </c>
      <c r="L41" s="16">
        <f t="shared" si="11"/>
        <v>8198.1154980873307</v>
      </c>
      <c r="M41" s="17">
        <v>56</v>
      </c>
      <c r="N41" s="13">
        <f t="shared" si="6"/>
        <v>-34.706283599999999</v>
      </c>
      <c r="O41" s="16">
        <f t="shared" si="12"/>
        <v>28030600491.181313</v>
      </c>
      <c r="P41" s="13">
        <v>33.249285700000001</v>
      </c>
      <c r="Q41" s="13">
        <f t="shared" si="8"/>
        <v>-11.955569300000001</v>
      </c>
      <c r="R41" s="16">
        <f t="shared" si="9"/>
        <v>3971.7780791163082</v>
      </c>
    </row>
    <row r="42" spans="1:18" ht="16.2" thickBot="1" x14ac:dyDescent="0.35">
      <c r="A42" s="41"/>
      <c r="B42" s="13">
        <v>5</v>
      </c>
      <c r="C42" s="13">
        <v>27.391760999999999</v>
      </c>
      <c r="D42" s="17">
        <v>56</v>
      </c>
      <c r="E42" s="13">
        <f t="shared" si="0"/>
        <v>-28.608239000000001</v>
      </c>
      <c r="F42" s="16">
        <f t="shared" si="10"/>
        <v>409202296.2704311</v>
      </c>
      <c r="G42" s="17">
        <v>56</v>
      </c>
      <c r="H42" s="17">
        <f t="shared" si="2"/>
        <v>-28.608239000000001</v>
      </c>
      <c r="I42" s="16">
        <f t="shared" si="3"/>
        <v>409202296.2704311</v>
      </c>
      <c r="J42" s="13">
        <v>47.382748999999997</v>
      </c>
      <c r="K42" s="13">
        <f t="shared" si="4"/>
        <v>-19.990987999999998</v>
      </c>
      <c r="L42" s="16">
        <f t="shared" si="11"/>
        <v>1042046.3361779832</v>
      </c>
      <c r="M42" s="17">
        <v>56</v>
      </c>
      <c r="N42" s="13">
        <f t="shared" si="6"/>
        <v>-28.608239000000001</v>
      </c>
      <c r="O42" s="16">
        <f t="shared" si="12"/>
        <v>409202296.2704311</v>
      </c>
      <c r="P42" s="13">
        <v>29.398471900000001</v>
      </c>
      <c r="Q42" s="13">
        <f t="shared" si="8"/>
        <v>-2.0067109000000016</v>
      </c>
      <c r="R42" s="16">
        <f t="shared" si="9"/>
        <v>4.0186499083706355</v>
      </c>
    </row>
    <row r="43" spans="1:18" ht="16.2" thickBot="1" x14ac:dyDescent="0.35">
      <c r="A43" s="41"/>
      <c r="B43" s="13">
        <v>6</v>
      </c>
      <c r="C43" s="13">
        <v>30.292644599999999</v>
      </c>
      <c r="D43" s="17">
        <v>56</v>
      </c>
      <c r="E43" s="13">
        <f t="shared" si="0"/>
        <v>-25.707355400000001</v>
      </c>
      <c r="F43" s="16">
        <f t="shared" si="10"/>
        <v>54787954.269879997</v>
      </c>
      <c r="G43" s="17">
        <v>56</v>
      </c>
      <c r="H43" s="17">
        <f t="shared" si="2"/>
        <v>-25.707355400000001</v>
      </c>
      <c r="I43" s="16">
        <f t="shared" si="3"/>
        <v>54787954.269879997</v>
      </c>
      <c r="J43" s="13">
        <v>46.292749100000002</v>
      </c>
      <c r="K43" s="13">
        <f t="shared" si="4"/>
        <v>-16.000104500000003</v>
      </c>
      <c r="L43" s="16">
        <f t="shared" si="11"/>
        <v>65540.747198710902</v>
      </c>
      <c r="M43" s="17">
        <v>56</v>
      </c>
      <c r="N43" s="13">
        <f t="shared" si="6"/>
        <v>-25.707355400000001</v>
      </c>
      <c r="O43" s="16">
        <f t="shared" si="12"/>
        <v>54787954.269879997</v>
      </c>
      <c r="P43" s="13">
        <v>29.388631400000001</v>
      </c>
      <c r="Q43" s="13">
        <f t="shared" si="8"/>
        <v>0.90401319999999785</v>
      </c>
      <c r="R43" s="16">
        <f t="shared" si="9"/>
        <v>0.53439810608480143</v>
      </c>
    </row>
    <row r="44" spans="1:18" ht="16.2" thickBot="1" x14ac:dyDescent="0.35">
      <c r="A44" s="41"/>
      <c r="B44" s="13">
        <v>7</v>
      </c>
      <c r="C44" s="13">
        <v>25.392644000000001</v>
      </c>
      <c r="D44" s="17">
        <v>56</v>
      </c>
      <c r="E44" s="13">
        <f t="shared" si="0"/>
        <v>-30.607355999999999</v>
      </c>
      <c r="F44" s="16">
        <f t="shared" si="10"/>
        <v>1635807684.2365999</v>
      </c>
      <c r="G44" s="17">
        <v>56</v>
      </c>
      <c r="H44" s="17">
        <f t="shared" si="2"/>
        <v>-30.607355999999999</v>
      </c>
      <c r="I44" s="16">
        <f t="shared" si="3"/>
        <v>1635807684.2365999</v>
      </c>
      <c r="J44" s="13">
        <v>44.392749100000003</v>
      </c>
      <c r="K44" s="13">
        <f t="shared" si="4"/>
        <v>-19.000105100000003</v>
      </c>
      <c r="L44" s="16">
        <f t="shared" si="11"/>
        <v>524326.1956507758</v>
      </c>
      <c r="M44" s="17">
        <v>56</v>
      </c>
      <c r="N44" s="13">
        <f t="shared" si="6"/>
        <v>-30.607355999999999</v>
      </c>
      <c r="O44" s="16">
        <f t="shared" si="12"/>
        <v>1635807684.2365999</v>
      </c>
      <c r="P44" s="13">
        <v>33.294744000000001</v>
      </c>
      <c r="Q44" s="13">
        <f t="shared" si="8"/>
        <v>-7.9021000000000008</v>
      </c>
      <c r="R44" s="16">
        <f t="shared" si="9"/>
        <v>239.20438061167508</v>
      </c>
    </row>
    <row r="45" spans="1:18" ht="16.2" thickBot="1" x14ac:dyDescent="0.35">
      <c r="A45" s="41"/>
      <c r="B45" s="13">
        <v>8</v>
      </c>
      <c r="C45" s="13">
        <v>30.29317971</v>
      </c>
      <c r="D45" s="17">
        <v>56</v>
      </c>
      <c r="E45" s="13">
        <f t="shared" si="0"/>
        <v>-25.70682029</v>
      </c>
      <c r="F45" s="16">
        <f t="shared" si="10"/>
        <v>54767636.638669811</v>
      </c>
      <c r="G45" s="17">
        <v>56</v>
      </c>
      <c r="H45" s="17">
        <f t="shared" si="2"/>
        <v>-25.70682029</v>
      </c>
      <c r="I45" s="16">
        <f t="shared" si="3"/>
        <v>54767636.638669811</v>
      </c>
      <c r="J45" s="13">
        <v>47.598275919999999</v>
      </c>
      <c r="K45" s="13">
        <f t="shared" si="4"/>
        <v>-17.305096209999999</v>
      </c>
      <c r="L45" s="16">
        <f t="shared" si="11"/>
        <v>161939.59062267322</v>
      </c>
      <c r="M45" s="17">
        <v>56</v>
      </c>
      <c r="N45" s="13">
        <f t="shared" si="6"/>
        <v>-25.70682029</v>
      </c>
      <c r="O45" s="16">
        <f t="shared" si="12"/>
        <v>54767636.638669811</v>
      </c>
      <c r="P45" s="13">
        <v>35.204056999999999</v>
      </c>
      <c r="Q45" s="13">
        <f t="shared" si="8"/>
        <v>-4.9108772899999984</v>
      </c>
      <c r="R45" s="16">
        <f t="shared" si="9"/>
        <v>30.083015627770003</v>
      </c>
    </row>
    <row r="46" spans="1:18" ht="16.2" thickBot="1" x14ac:dyDescent="0.35">
      <c r="A46" s="41"/>
      <c r="B46" s="13">
        <v>9</v>
      </c>
      <c r="C46" s="13">
        <v>26.394791399999999</v>
      </c>
      <c r="D46" s="17">
        <v>56</v>
      </c>
      <c r="E46" s="13">
        <f t="shared" si="0"/>
        <v>-29.605208600000001</v>
      </c>
      <c r="F46" s="16">
        <f t="shared" si="10"/>
        <v>816687327.07902241</v>
      </c>
      <c r="G46" s="17">
        <v>56</v>
      </c>
      <c r="H46" s="17">
        <f t="shared" si="2"/>
        <v>-29.605208600000001</v>
      </c>
      <c r="I46" s="16">
        <f t="shared" si="3"/>
        <v>816687327.07902241</v>
      </c>
      <c r="J46" s="13">
        <v>39.495972500000001</v>
      </c>
      <c r="K46" s="13">
        <f t="shared" si="4"/>
        <v>-13.101181100000002</v>
      </c>
      <c r="L46" s="16">
        <f t="shared" si="11"/>
        <v>8787.159098637374</v>
      </c>
      <c r="M46" s="17">
        <v>56</v>
      </c>
      <c r="N46" s="13">
        <f t="shared" si="6"/>
        <v>-29.605208600000001</v>
      </c>
      <c r="O46" s="16">
        <f t="shared" si="12"/>
        <v>816687327.07902241</v>
      </c>
      <c r="P46" s="13">
        <v>28.595375400000002</v>
      </c>
      <c r="Q46" s="13">
        <f t="shared" si="8"/>
        <v>-2.2005840000000028</v>
      </c>
      <c r="R46" s="16">
        <f t="shared" si="9"/>
        <v>4.5966537594664754</v>
      </c>
    </row>
    <row r="47" spans="1:18" ht="16.2" thickBot="1" x14ac:dyDescent="0.35">
      <c r="A47" s="41"/>
      <c r="B47" s="13">
        <v>10</v>
      </c>
      <c r="C47" s="13">
        <v>23.292696200000002</v>
      </c>
      <c r="D47" s="17">
        <v>56</v>
      </c>
      <c r="E47" s="13">
        <f t="shared" si="0"/>
        <v>-32.707303799999998</v>
      </c>
      <c r="F47" s="16">
        <f t="shared" si="10"/>
        <v>7012607326.3789558</v>
      </c>
      <c r="G47" s="17">
        <v>56</v>
      </c>
      <c r="H47" s="17">
        <f t="shared" si="2"/>
        <v>-32.707303799999998</v>
      </c>
      <c r="I47" s="16">
        <f t="shared" si="3"/>
        <v>7012607326.3789558</v>
      </c>
      <c r="J47" s="13">
        <v>37.286481999999999</v>
      </c>
      <c r="K47" s="13">
        <f t="shared" si="4"/>
        <v>-13.993785799999998</v>
      </c>
      <c r="L47" s="16">
        <f t="shared" si="11"/>
        <v>16313.580062966748</v>
      </c>
      <c r="M47" s="17">
        <v>56</v>
      </c>
      <c r="N47" s="13">
        <f t="shared" si="6"/>
        <v>-32.707303799999998</v>
      </c>
      <c r="O47" s="16">
        <f t="shared" si="12"/>
        <v>7012607326.3789558</v>
      </c>
      <c r="P47" s="13">
        <v>31.297414</v>
      </c>
      <c r="Q47" s="13">
        <f t="shared" si="8"/>
        <v>-8.0047177999999981</v>
      </c>
      <c r="R47" s="16">
        <f t="shared" si="9"/>
        <v>256.83852351382728</v>
      </c>
    </row>
    <row r="48" spans="1:18" ht="16.2" thickBot="1" x14ac:dyDescent="0.35">
      <c r="A48" s="41"/>
      <c r="B48" s="13">
        <v>11</v>
      </c>
      <c r="C48" s="13">
        <v>26.397471400000001</v>
      </c>
      <c r="D48" s="17">
        <v>56</v>
      </c>
      <c r="E48" s="13">
        <f t="shared" si="0"/>
        <v>-29.602528599999999</v>
      </c>
      <c r="F48" s="16">
        <f t="shared" si="10"/>
        <v>815171628.81286073</v>
      </c>
      <c r="G48" s="17">
        <v>56</v>
      </c>
      <c r="H48" s="17">
        <f t="shared" si="2"/>
        <v>-29.602528599999999</v>
      </c>
      <c r="I48" s="16">
        <f t="shared" si="3"/>
        <v>815171628.81286073</v>
      </c>
      <c r="J48" s="13">
        <v>38.442975199999999</v>
      </c>
      <c r="K48" s="13">
        <f t="shared" si="4"/>
        <v>-12.045503799999999</v>
      </c>
      <c r="L48" s="16">
        <f t="shared" si="11"/>
        <v>4227.2502323954714</v>
      </c>
      <c r="M48" s="17">
        <v>56</v>
      </c>
      <c r="N48" s="13">
        <f t="shared" si="6"/>
        <v>-29.602528599999999</v>
      </c>
      <c r="O48" s="16">
        <f t="shared" si="12"/>
        <v>815171628.81286073</v>
      </c>
      <c r="P48" s="13">
        <v>31.2973952</v>
      </c>
      <c r="Q48" s="13">
        <f t="shared" si="8"/>
        <v>-4.8999237999999998</v>
      </c>
      <c r="R48" s="16">
        <f t="shared" si="9"/>
        <v>29.855478786372849</v>
      </c>
    </row>
    <row r="49" spans="1:19" ht="16.2" thickBot="1" x14ac:dyDescent="0.35">
      <c r="A49" s="41"/>
      <c r="B49" s="13">
        <v>12</v>
      </c>
      <c r="C49" s="13">
        <v>27.398613610000002</v>
      </c>
      <c r="D49" s="17">
        <v>56</v>
      </c>
      <c r="E49" s="13">
        <f t="shared" si="0"/>
        <v>-28.601386389999998</v>
      </c>
      <c r="F49" s="16">
        <f t="shared" si="10"/>
        <v>407263248.41949034</v>
      </c>
      <c r="G49" s="17">
        <v>56</v>
      </c>
      <c r="H49" s="17">
        <f t="shared" si="2"/>
        <v>-28.601386389999998</v>
      </c>
      <c r="I49" s="16">
        <f t="shared" si="3"/>
        <v>407263248.41949034</v>
      </c>
      <c r="J49" s="13">
        <v>35.245925200000002</v>
      </c>
      <c r="K49" s="13">
        <f t="shared" si="4"/>
        <v>-7.8473115900000003</v>
      </c>
      <c r="L49" s="16">
        <f t="shared" si="11"/>
        <v>230.29058017584475</v>
      </c>
      <c r="M49" s="17">
        <v>56</v>
      </c>
      <c r="N49" s="13">
        <f t="shared" si="6"/>
        <v>-28.601386389999998</v>
      </c>
      <c r="O49" s="16">
        <f t="shared" si="12"/>
        <v>407263248.41949034</v>
      </c>
      <c r="P49" s="13">
        <v>34.2947925</v>
      </c>
      <c r="Q49" s="13">
        <f t="shared" si="8"/>
        <v>-6.8961788899999981</v>
      </c>
      <c r="R49" s="16">
        <f t="shared" si="9"/>
        <v>119.11232485308342</v>
      </c>
    </row>
    <row r="50" spans="1:19" ht="16.2" thickBot="1" x14ac:dyDescent="0.35">
      <c r="A50" s="41"/>
      <c r="B50" s="13">
        <v>13</v>
      </c>
      <c r="C50" s="13">
        <v>26.3482694</v>
      </c>
      <c r="D50" s="17">
        <v>56</v>
      </c>
      <c r="E50" s="13">
        <f t="shared" si="0"/>
        <v>-29.6517306</v>
      </c>
      <c r="F50" s="16">
        <f t="shared" si="10"/>
        <v>843451925.38132477</v>
      </c>
      <c r="G50" s="17">
        <v>56</v>
      </c>
      <c r="H50" s="17">
        <f t="shared" si="2"/>
        <v>-29.6517306</v>
      </c>
      <c r="I50" s="16">
        <f t="shared" si="3"/>
        <v>843451925.38132477</v>
      </c>
      <c r="J50" s="17">
        <v>56</v>
      </c>
      <c r="K50" s="13">
        <f t="shared" si="4"/>
        <v>-29.6517306</v>
      </c>
      <c r="L50" s="16">
        <f t="shared" si="11"/>
        <v>843451925.38132477</v>
      </c>
      <c r="M50" s="17">
        <v>56</v>
      </c>
      <c r="N50" s="13">
        <f t="shared" si="6"/>
        <v>-29.6517306</v>
      </c>
      <c r="O50" s="16">
        <f t="shared" si="12"/>
        <v>843451925.38132477</v>
      </c>
      <c r="P50" s="13">
        <v>38.456325</v>
      </c>
      <c r="Q50" s="13">
        <f t="shared" si="8"/>
        <v>-12.1080556</v>
      </c>
      <c r="R50" s="16">
        <f t="shared" si="9"/>
        <v>4414.5650916706209</v>
      </c>
    </row>
    <row r="51" spans="1:19" ht="16.2" thickBot="1" x14ac:dyDescent="0.35">
      <c r="A51" s="41"/>
      <c r="B51" s="13">
        <v>14</v>
      </c>
      <c r="C51" s="13">
        <v>23.239741939999998</v>
      </c>
      <c r="D51" s="17">
        <v>56</v>
      </c>
      <c r="E51" s="13">
        <f t="shared" si="0"/>
        <v>-32.760258059999998</v>
      </c>
      <c r="F51" s="16">
        <f t="shared" si="10"/>
        <v>7274788000.140604</v>
      </c>
      <c r="G51" s="17">
        <v>56</v>
      </c>
      <c r="H51" s="17">
        <f t="shared" si="2"/>
        <v>-32.760258059999998</v>
      </c>
      <c r="I51" s="16">
        <f t="shared" si="3"/>
        <v>7274788000.140604</v>
      </c>
      <c r="J51" s="13">
        <v>32.394924400000001</v>
      </c>
      <c r="K51" s="13">
        <f t="shared" si="4"/>
        <v>-9.1551824600000025</v>
      </c>
      <c r="L51" s="16">
        <f t="shared" si="11"/>
        <v>570.14397101348459</v>
      </c>
      <c r="M51" s="17">
        <v>56</v>
      </c>
      <c r="N51" s="13">
        <f t="shared" si="6"/>
        <v>-32.760258059999998</v>
      </c>
      <c r="O51" s="16">
        <f t="shared" si="12"/>
        <v>7274788000.140604</v>
      </c>
      <c r="P51" s="13">
        <v>32.520852499999997</v>
      </c>
      <c r="Q51" s="13">
        <f t="shared" si="8"/>
        <v>-9.2811105599999983</v>
      </c>
      <c r="R51" s="16">
        <f t="shared" si="9"/>
        <v>622.14651342361674</v>
      </c>
    </row>
    <row r="52" spans="1:19" ht="16.2" thickBot="1" x14ac:dyDescent="0.35">
      <c r="A52" s="41"/>
      <c r="B52" s="13">
        <v>15</v>
      </c>
      <c r="C52" s="13">
        <v>22.22947924</v>
      </c>
      <c r="D52" s="17">
        <v>56</v>
      </c>
      <c r="E52" s="13">
        <f t="shared" si="0"/>
        <v>-33.770520759999997</v>
      </c>
      <c r="F52" s="16">
        <f t="shared" si="10"/>
        <v>14653444303.76008</v>
      </c>
      <c r="G52" s="17">
        <v>56</v>
      </c>
      <c r="H52" s="17">
        <f t="shared" si="2"/>
        <v>-33.770520759999997</v>
      </c>
      <c r="I52" s="16">
        <f t="shared" si="3"/>
        <v>14653444303.76008</v>
      </c>
      <c r="J52" s="17">
        <v>56</v>
      </c>
      <c r="K52" s="13">
        <f t="shared" si="4"/>
        <v>-33.770520759999997</v>
      </c>
      <c r="L52" s="16">
        <f t="shared" si="11"/>
        <v>14653444303.76008</v>
      </c>
      <c r="M52" s="17">
        <v>56</v>
      </c>
      <c r="N52" s="13">
        <f t="shared" si="6"/>
        <v>-33.770520759999997</v>
      </c>
      <c r="O52" s="16">
        <f t="shared" si="12"/>
        <v>14653444303.76008</v>
      </c>
      <c r="P52" s="13">
        <v>33.230174910000002</v>
      </c>
      <c r="Q52" s="13">
        <f t="shared" si="8"/>
        <v>-11.000695670000002</v>
      </c>
      <c r="R52" s="16">
        <f t="shared" si="9"/>
        <v>2048.9877872169577</v>
      </c>
    </row>
    <row r="53" spans="1:19" ht="16.2" thickBot="1" x14ac:dyDescent="0.35">
      <c r="A53" s="41"/>
      <c r="B53" s="13">
        <v>16</v>
      </c>
      <c r="C53" s="13">
        <v>27.64432</v>
      </c>
      <c r="D53" s="17">
        <v>56</v>
      </c>
      <c r="E53" s="13">
        <f t="shared" ref="E53:E56" si="13">C53-D53</f>
        <v>-28.35568</v>
      </c>
      <c r="F53" s="16">
        <f t="shared" si="10"/>
        <v>343486938.74098325</v>
      </c>
      <c r="G53" s="17">
        <v>56</v>
      </c>
      <c r="H53" s="17">
        <f t="shared" ref="H53:H58" si="14">C53-G53</f>
        <v>-28.35568</v>
      </c>
      <c r="I53" s="16">
        <f t="shared" si="3"/>
        <v>343486938.74098325</v>
      </c>
      <c r="J53" s="13">
        <v>45.457839999999997</v>
      </c>
      <c r="K53" s="13">
        <f t="shared" ref="K53:K56" si="15">C53-J53</f>
        <v>-17.813519999999997</v>
      </c>
      <c r="L53" s="16">
        <f t="shared" ref="L53:L56" si="16">POWER(2,-K53)</f>
        <v>230358.29124828405</v>
      </c>
      <c r="M53" s="17">
        <v>56</v>
      </c>
      <c r="N53" s="13">
        <f t="shared" ref="N53:N56" si="17">C53-M53</f>
        <v>-28.35568</v>
      </c>
      <c r="O53" s="16">
        <f t="shared" ref="O53:O56" si="18">POWER(2,-N53)</f>
        <v>343486938.74098325</v>
      </c>
      <c r="P53" s="13">
        <v>28.374510000000001</v>
      </c>
      <c r="Q53" s="13">
        <f t="shared" ref="Q53:Q56" si="19">C53-P53</f>
        <v>-0.73019000000000034</v>
      </c>
      <c r="R53" s="16">
        <f t="shared" ref="R53:R56" si="20">POWER(2,-Q53)</f>
        <v>1.6588575454054135</v>
      </c>
    </row>
    <row r="54" spans="1:19" ht="16.2" thickBot="1" x14ac:dyDescent="0.35">
      <c r="A54" s="41"/>
      <c r="B54" s="13">
        <v>17</v>
      </c>
      <c r="C54" s="13">
        <v>28.3929492</v>
      </c>
      <c r="D54" s="17">
        <v>56</v>
      </c>
      <c r="E54" s="13">
        <f t="shared" si="13"/>
        <v>-27.6070508</v>
      </c>
      <c r="F54" s="16">
        <f t="shared" si="10"/>
        <v>204432708.51796162</v>
      </c>
      <c r="G54" s="17">
        <v>56</v>
      </c>
      <c r="H54" s="17">
        <f t="shared" si="14"/>
        <v>-27.6070508</v>
      </c>
      <c r="I54" s="16">
        <f t="shared" si="3"/>
        <v>204432708.51796162</v>
      </c>
      <c r="J54" s="13">
        <v>47.39294692</v>
      </c>
      <c r="K54" s="13">
        <f t="shared" si="15"/>
        <v>-18.99999772</v>
      </c>
      <c r="L54" s="16">
        <f t="shared" si="16"/>
        <v>524287.17142870644</v>
      </c>
      <c r="M54" s="17">
        <v>56</v>
      </c>
      <c r="N54" s="13">
        <f t="shared" si="17"/>
        <v>-27.6070508</v>
      </c>
      <c r="O54" s="16">
        <f t="shared" si="18"/>
        <v>204432708.51796162</v>
      </c>
      <c r="P54" s="13">
        <v>31.392749240000001</v>
      </c>
      <c r="Q54" s="13">
        <f t="shared" si="19"/>
        <v>-2.9998000400000002</v>
      </c>
      <c r="R54" s="16">
        <f t="shared" si="20"/>
        <v>7.9988912631563887</v>
      </c>
    </row>
    <row r="55" spans="1:19" ht="16.2" thickBot="1" x14ac:dyDescent="0.35">
      <c r="A55" s="41"/>
      <c r="B55" s="13">
        <v>18</v>
      </c>
      <c r="C55" s="13">
        <v>29.392828640000001</v>
      </c>
      <c r="D55" s="17">
        <v>56</v>
      </c>
      <c r="E55" s="13">
        <f t="shared" si="13"/>
        <v>-26.607171359999999</v>
      </c>
      <c r="F55" s="16">
        <f t="shared" si="10"/>
        <v>102224896.4097705</v>
      </c>
      <c r="G55" s="17">
        <v>56</v>
      </c>
      <c r="H55" s="17">
        <f t="shared" si="14"/>
        <v>-26.607171359999999</v>
      </c>
      <c r="I55" s="16">
        <f t="shared" si="3"/>
        <v>102224896.4097705</v>
      </c>
      <c r="J55" s="13">
        <v>46.292861299999998</v>
      </c>
      <c r="K55" s="13">
        <f t="shared" si="15"/>
        <v>-16.900032659999997</v>
      </c>
      <c r="L55" s="16">
        <f t="shared" si="16"/>
        <v>122297.26882380557</v>
      </c>
      <c r="M55" s="17">
        <v>56</v>
      </c>
      <c r="N55" s="13">
        <f t="shared" si="17"/>
        <v>-26.607171359999999</v>
      </c>
      <c r="O55" s="16">
        <f t="shared" si="18"/>
        <v>102224896.4097705</v>
      </c>
      <c r="P55" s="13">
        <v>33.249874290000001</v>
      </c>
      <c r="Q55" s="13">
        <f t="shared" si="19"/>
        <v>-3.8570456499999999</v>
      </c>
      <c r="R55" s="16">
        <f t="shared" si="20"/>
        <v>14.490602235112879</v>
      </c>
    </row>
    <row r="56" spans="1:19" ht="16.2" thickBot="1" x14ac:dyDescent="0.35">
      <c r="A56" s="41"/>
      <c r="B56" s="13">
        <v>19</v>
      </c>
      <c r="C56" s="13">
        <v>30.291746140000001</v>
      </c>
      <c r="D56" s="17">
        <v>56</v>
      </c>
      <c r="E56" s="13">
        <f t="shared" si="13"/>
        <v>-25.708253859999999</v>
      </c>
      <c r="F56" s="16">
        <f t="shared" si="10"/>
        <v>54822084.917672575</v>
      </c>
      <c r="G56" s="17">
        <v>56</v>
      </c>
      <c r="H56" s="17">
        <f t="shared" si="14"/>
        <v>-25.708253859999999</v>
      </c>
      <c r="I56" s="16">
        <f t="shared" si="3"/>
        <v>54822084.917672575</v>
      </c>
      <c r="J56" s="13">
        <v>43.382649239999999</v>
      </c>
      <c r="K56" s="13">
        <f t="shared" si="15"/>
        <v>-13.090903099999998</v>
      </c>
      <c r="L56" s="16">
        <f t="shared" si="16"/>
        <v>8724.7803742532178</v>
      </c>
      <c r="M56" s="17">
        <v>56</v>
      </c>
      <c r="N56" s="13">
        <f t="shared" si="17"/>
        <v>-25.708253859999999</v>
      </c>
      <c r="O56" s="16">
        <f t="shared" si="18"/>
        <v>54822084.917672575</v>
      </c>
      <c r="P56" s="13">
        <v>37.239714710000001</v>
      </c>
      <c r="Q56" s="13">
        <f t="shared" si="19"/>
        <v>-6.9479685700000005</v>
      </c>
      <c r="R56" s="16">
        <f t="shared" si="20"/>
        <v>123.4658778172812</v>
      </c>
    </row>
    <row r="57" spans="1:19" ht="16.2" thickBot="1" x14ac:dyDescent="0.35">
      <c r="A57" s="41"/>
      <c r="B57" s="13">
        <v>20</v>
      </c>
      <c r="C57" s="13">
        <v>28.737639999999999</v>
      </c>
      <c r="D57" s="17">
        <v>56</v>
      </c>
      <c r="E57" s="13">
        <v>-27.262360000000001</v>
      </c>
      <c r="F57" s="16">
        <f t="shared" si="10"/>
        <v>160986001.08893695</v>
      </c>
      <c r="G57" s="17">
        <v>56</v>
      </c>
      <c r="H57" s="17">
        <f t="shared" si="14"/>
        <v>-27.262360000000001</v>
      </c>
      <c r="I57" s="16">
        <f t="shared" si="3"/>
        <v>160986001.08893695</v>
      </c>
      <c r="J57" s="13">
        <v>38.746352000000002</v>
      </c>
      <c r="K57" s="13">
        <v>-10.008712000000003</v>
      </c>
      <c r="L57" s="16">
        <v>1030.202335162146</v>
      </c>
      <c r="M57" s="17">
        <v>56</v>
      </c>
      <c r="N57" s="13">
        <v>-27.262360000000001</v>
      </c>
      <c r="O57" s="16">
        <v>160986001.08893695</v>
      </c>
      <c r="P57" s="13">
        <v>51.273845000000001</v>
      </c>
      <c r="Q57" s="13">
        <v>-22.536205000000002</v>
      </c>
      <c r="R57" s="16">
        <v>6082382.0166481249</v>
      </c>
    </row>
    <row r="58" spans="1:19" ht="16.2" thickBot="1" x14ac:dyDescent="0.35">
      <c r="A58" s="41"/>
      <c r="B58" s="13">
        <v>21</v>
      </c>
      <c r="C58" s="13">
        <v>26.382684000000001</v>
      </c>
      <c r="D58" s="17">
        <v>56</v>
      </c>
      <c r="E58" s="13">
        <v>-27.262360000000001</v>
      </c>
      <c r="F58" s="16">
        <f t="shared" si="10"/>
        <v>160986001.08893695</v>
      </c>
      <c r="G58" s="17">
        <v>56</v>
      </c>
      <c r="H58" s="17">
        <f t="shared" si="14"/>
        <v>-29.617315999999999</v>
      </c>
      <c r="I58" s="16">
        <f t="shared" si="3"/>
        <v>823569978.70883477</v>
      </c>
      <c r="J58" s="13">
        <v>56</v>
      </c>
      <c r="K58" s="13">
        <v>-10.008712000000003</v>
      </c>
      <c r="L58" s="16">
        <v>1030.202335162146</v>
      </c>
      <c r="M58" s="17">
        <v>56</v>
      </c>
      <c r="N58" s="13">
        <v>-27.262360000000001</v>
      </c>
      <c r="O58" s="16">
        <v>160986001.08893695</v>
      </c>
      <c r="P58" s="13">
        <v>34.293640000000003</v>
      </c>
      <c r="Q58" s="13">
        <v>-22.536205000000002</v>
      </c>
      <c r="R58" s="16">
        <v>6082382.0166481249</v>
      </c>
    </row>
    <row r="59" spans="1:19" ht="16.2" thickBot="1" x14ac:dyDescent="0.35">
      <c r="A59" s="41"/>
      <c r="B59" s="13">
        <v>22</v>
      </c>
      <c r="C59" s="13">
        <v>30.427440000000001</v>
      </c>
      <c r="D59" s="17">
        <v>56</v>
      </c>
      <c r="E59" s="13">
        <v>-25.572559999999999</v>
      </c>
      <c r="F59" s="16">
        <f t="shared" si="10"/>
        <v>49900813.525247894</v>
      </c>
      <c r="G59" s="17">
        <v>56</v>
      </c>
      <c r="H59" s="13">
        <v>-25.572559999999999</v>
      </c>
      <c r="I59" s="16">
        <f t="shared" si="3"/>
        <v>49900813.525247894</v>
      </c>
      <c r="J59" s="13">
        <v>37.356783999999998</v>
      </c>
      <c r="K59" s="13">
        <v>-6.9293439999999968</v>
      </c>
      <c r="L59" s="16">
        <v>121.88223074282112</v>
      </c>
      <c r="M59" s="13">
        <v>33.642270000000003</v>
      </c>
      <c r="N59" s="13">
        <v>-13.214830000000003</v>
      </c>
      <c r="O59" s="16">
        <v>9507.3660999423955</v>
      </c>
      <c r="P59" s="13">
        <v>32.239274000000002</v>
      </c>
      <c r="Q59" s="13">
        <f>C59-P59</f>
        <v>-1.8118340000000011</v>
      </c>
      <c r="R59" s="16" t="e">
        <f>POWER(2,-#REF!)</f>
        <v>#REF!</v>
      </c>
    </row>
    <row r="60" spans="1:19" ht="16.2" thickBot="1" x14ac:dyDescent="0.35">
      <c r="A60" s="41"/>
      <c r="B60" s="13">
        <v>23</v>
      </c>
      <c r="C60" s="13">
        <v>29.534759999999999</v>
      </c>
      <c r="D60" s="17">
        <v>56</v>
      </c>
      <c r="E60" s="13">
        <v>-18.315240000000003</v>
      </c>
      <c r="F60" s="16">
        <f t="shared" si="10"/>
        <v>326164.44552116678</v>
      </c>
      <c r="G60" s="17">
        <v>56</v>
      </c>
      <c r="H60" s="13">
        <v>-26.465240000000001</v>
      </c>
      <c r="I60" s="16">
        <f t="shared" si="3"/>
        <v>92646940.575800955</v>
      </c>
      <c r="J60" s="13">
        <v>43.468530000000001</v>
      </c>
      <c r="K60" s="13">
        <v>-13.933770000000003</v>
      </c>
      <c r="L60" s="16">
        <v>15648.860629180333</v>
      </c>
      <c r="M60" s="13">
        <v>56</v>
      </c>
      <c r="N60" s="13">
        <v>-26.465240000000001</v>
      </c>
      <c r="O60" s="16">
        <v>92646940.575800955</v>
      </c>
      <c r="P60" s="13">
        <v>35.249724000000001</v>
      </c>
      <c r="Q60" s="13">
        <f>C60-P60</f>
        <v>-5.7149640000000019</v>
      </c>
      <c r="R60" s="16">
        <f>POWER(2,-L65)</f>
        <v>1</v>
      </c>
      <c r="S60" s="24"/>
    </row>
    <row r="61" spans="1:19" ht="16.2" thickBot="1" x14ac:dyDescent="0.35">
      <c r="A61" s="41"/>
      <c r="B61" s="13">
        <v>34</v>
      </c>
      <c r="C61" s="13">
        <v>20.419776916503899</v>
      </c>
      <c r="D61" s="17">
        <v>56</v>
      </c>
      <c r="E61" s="13">
        <v>-35.580223083496101</v>
      </c>
      <c r="F61" s="16">
        <f t="shared" si="10"/>
        <v>51370571884.51741</v>
      </c>
      <c r="G61" s="13">
        <v>56</v>
      </c>
      <c r="H61" s="13">
        <v>-35.580223083496101</v>
      </c>
      <c r="I61" s="16">
        <f t="shared" si="3"/>
        <v>51370571884.51741</v>
      </c>
      <c r="J61" s="13">
        <v>35.496700286865234</v>
      </c>
      <c r="K61" s="13">
        <v>-15.076923370361335</v>
      </c>
      <c r="L61" s="16">
        <v>34562.581824037377</v>
      </c>
      <c r="M61" s="13">
        <v>56</v>
      </c>
      <c r="N61" s="13">
        <v>-35.580223083496101</v>
      </c>
      <c r="O61" s="16">
        <v>51370571884.51741</v>
      </c>
      <c r="P61" s="13">
        <v>28.888216018676758</v>
      </c>
      <c r="Q61" s="13">
        <v>-8.4684391021728587</v>
      </c>
      <c r="R61" s="16">
        <v>354.204591193525</v>
      </c>
    </row>
    <row r="62" spans="1:19" ht="16.2" thickBot="1" x14ac:dyDescent="0.35">
      <c r="A62" s="41"/>
      <c r="B62" s="13">
        <v>25</v>
      </c>
      <c r="C62" s="13">
        <v>28.592876434326172</v>
      </c>
      <c r="D62" s="13">
        <v>56</v>
      </c>
      <c r="E62" s="13">
        <v>-27.407123565673828</v>
      </c>
      <c r="F62" s="16">
        <f t="shared" si="10"/>
        <v>177977986.06301722</v>
      </c>
      <c r="G62" s="13">
        <v>56</v>
      </c>
      <c r="H62" s="13">
        <v>-27.407123565673828</v>
      </c>
      <c r="I62" s="16">
        <f t="shared" si="3"/>
        <v>177977986.06301722</v>
      </c>
      <c r="J62" s="13">
        <v>43.267692565917969</v>
      </c>
      <c r="K62" s="13">
        <v>-14.674816131591797</v>
      </c>
      <c r="L62" s="16">
        <v>26155.307873461141</v>
      </c>
      <c r="M62" s="13">
        <v>56</v>
      </c>
      <c r="N62" s="13">
        <v>-27.407123565673828</v>
      </c>
      <c r="O62" s="16">
        <v>177977986.06301722</v>
      </c>
      <c r="P62" s="13">
        <v>31.740329742431641</v>
      </c>
      <c r="Q62" s="13">
        <v>-3.1474533081054688</v>
      </c>
      <c r="R62" s="16">
        <v>8.8609004152559994</v>
      </c>
    </row>
    <row r="63" spans="1:19" ht="16.2" thickBot="1" x14ac:dyDescent="0.35">
      <c r="A63" s="41"/>
      <c r="B63" s="13">
        <v>26</v>
      </c>
      <c r="C63" s="13">
        <v>26.20953369140625</v>
      </c>
      <c r="D63" s="13">
        <v>56</v>
      </c>
      <c r="E63" s="13">
        <v>-13.749778747558594</v>
      </c>
      <c r="F63" s="16">
        <f t="shared" si="10"/>
        <v>13775.134143974941</v>
      </c>
      <c r="G63" s="13">
        <v>56</v>
      </c>
      <c r="H63" s="13">
        <v>-29.79046630859375</v>
      </c>
      <c r="I63" s="16">
        <f t="shared" si="3"/>
        <v>928589874.43152595</v>
      </c>
      <c r="J63" s="13">
        <v>35.948478698730469</v>
      </c>
      <c r="K63" s="13">
        <v>-9.7389450073242188</v>
      </c>
      <c r="L63" s="16">
        <v>854.50493124784498</v>
      </c>
      <c r="M63" s="13">
        <v>56</v>
      </c>
      <c r="N63" s="13">
        <v>-29.79046630859375</v>
      </c>
      <c r="O63" s="16">
        <v>928589874.43152595</v>
      </c>
      <c r="P63" s="13">
        <v>24.225744247436523</v>
      </c>
      <c r="Q63" s="13">
        <v>1.9837894439697266</v>
      </c>
      <c r="R63" s="16">
        <v>0.252824916386161</v>
      </c>
    </row>
    <row r="64" spans="1:19" ht="16.2" thickBot="1" x14ac:dyDescent="0.35">
      <c r="A64" s="41"/>
      <c r="B64" s="13">
        <v>27</v>
      </c>
      <c r="C64" s="13">
        <v>23.745521545410156</v>
      </c>
      <c r="D64" s="13">
        <v>56</v>
      </c>
      <c r="E64" s="13">
        <v>-32.254478454589844</v>
      </c>
      <c r="F64" s="16">
        <f t="shared" si="10"/>
        <v>5123485475.0333748</v>
      </c>
      <c r="G64" s="13">
        <v>56</v>
      </c>
      <c r="H64" s="13">
        <v>-32.254478454589844</v>
      </c>
      <c r="I64" s="16">
        <f t="shared" si="3"/>
        <v>5123485475.0333748</v>
      </c>
      <c r="J64" s="13">
        <v>36.955024719238281</v>
      </c>
      <c r="K64" s="13">
        <v>-13.209503173828125</v>
      </c>
      <c r="L64" s="16">
        <v>9472.327020883371</v>
      </c>
      <c r="M64" s="13">
        <v>56</v>
      </c>
      <c r="N64" s="13">
        <v>-32.254478454589844</v>
      </c>
      <c r="O64" s="16">
        <v>5123485475.0333748</v>
      </c>
      <c r="P64" s="13">
        <v>24.785299301147461</v>
      </c>
      <c r="Q64" s="13">
        <v>-1.0397777557373047</v>
      </c>
      <c r="R64" s="16">
        <v>2.0559109199840164</v>
      </c>
    </row>
  </sheetData>
  <mergeCells count="1">
    <mergeCell ref="A2:A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C7E03-1513-43B7-8465-9ACA6C2BA019}">
  <dimension ref="B5:L74"/>
  <sheetViews>
    <sheetView tabSelected="1" zoomScale="58" zoomScaleNormal="58" workbookViewId="0">
      <selection activeCell="Y105" sqref="Y105"/>
    </sheetView>
  </sheetViews>
  <sheetFormatPr defaultRowHeight="15.6" x14ac:dyDescent="0.3"/>
  <cols>
    <col min="3" max="3" width="11.19921875" customWidth="1"/>
    <col min="4" max="4" width="13.3984375" customWidth="1"/>
    <col min="5" max="5" width="11.69921875" customWidth="1"/>
    <col min="6" max="6" width="15.69921875" customWidth="1"/>
    <col min="7" max="7" width="13" customWidth="1"/>
    <col min="8" max="8" width="10.5" customWidth="1"/>
    <col min="9" max="9" width="11.796875" customWidth="1"/>
    <col min="10" max="11" width="14.796875" customWidth="1"/>
    <col min="12" max="12" width="12.59765625" customWidth="1"/>
  </cols>
  <sheetData>
    <row r="5" spans="2:12" x14ac:dyDescent="0.3">
      <c r="C5" s="39" t="s">
        <v>9</v>
      </c>
      <c r="D5" s="40"/>
      <c r="E5" s="39" t="s">
        <v>10</v>
      </c>
      <c r="F5" s="40"/>
      <c r="G5" s="39" t="s">
        <v>11</v>
      </c>
      <c r="H5" s="40"/>
      <c r="I5" s="39" t="s">
        <v>54</v>
      </c>
      <c r="J5" s="40"/>
      <c r="K5" s="39" t="s">
        <v>40</v>
      </c>
      <c r="L5" s="40"/>
    </row>
    <row r="6" spans="2:12" x14ac:dyDescent="0.3">
      <c r="C6" s="22" t="s">
        <v>13</v>
      </c>
      <c r="D6" s="22" t="s">
        <v>23</v>
      </c>
      <c r="E6" s="22" t="s">
        <v>13</v>
      </c>
      <c r="F6" s="22" t="s">
        <v>41</v>
      </c>
      <c r="G6" s="22" t="s">
        <v>13</v>
      </c>
      <c r="H6" s="22" t="s">
        <v>23</v>
      </c>
      <c r="I6" s="22" t="s">
        <v>13</v>
      </c>
      <c r="J6" s="22" t="s">
        <v>23</v>
      </c>
      <c r="K6" s="23" t="s">
        <v>13</v>
      </c>
      <c r="L6" s="23" t="s">
        <v>23</v>
      </c>
    </row>
    <row r="7" spans="2:12" x14ac:dyDescent="0.3">
      <c r="B7">
        <v>1</v>
      </c>
      <c r="C7" s="31">
        <v>101548607.43946733</v>
      </c>
      <c r="D7" s="32">
        <v>2739212934.2051268</v>
      </c>
      <c r="E7" s="31">
        <v>101548607.43946733</v>
      </c>
      <c r="F7" s="32">
        <v>2739212934.2051268</v>
      </c>
      <c r="G7" s="31">
        <v>816.98388900940404</v>
      </c>
      <c r="H7" s="32">
        <v>156103.05791239769</v>
      </c>
      <c r="I7" s="31">
        <v>101548607.43946733</v>
      </c>
      <c r="J7" s="32">
        <v>2739212934.2051268</v>
      </c>
      <c r="K7" s="30">
        <v>21.39719340126414</v>
      </c>
      <c r="L7" s="33">
        <v>4757.7837667834556</v>
      </c>
    </row>
    <row r="8" spans="2:12" x14ac:dyDescent="0.3">
      <c r="B8">
        <v>2</v>
      </c>
      <c r="C8" s="31">
        <v>3469708.9254244873</v>
      </c>
      <c r="D8" s="32">
        <v>824219856.50335956</v>
      </c>
      <c r="E8" s="31">
        <v>911408826.72754967</v>
      </c>
      <c r="F8" s="32">
        <v>824219856.50335956</v>
      </c>
      <c r="G8" s="31">
        <v>7815.1009709964937</v>
      </c>
      <c r="H8" s="32">
        <v>95801.0587420097</v>
      </c>
      <c r="I8" s="31">
        <v>911408826.72754967</v>
      </c>
      <c r="J8" s="32">
        <v>824219856.50335956</v>
      </c>
      <c r="K8" s="31">
        <v>10.570151380333911</v>
      </c>
      <c r="L8" s="32">
        <v>1047190.621626567</v>
      </c>
    </row>
    <row r="9" spans="2:12" x14ac:dyDescent="0.3">
      <c r="B9">
        <v>3</v>
      </c>
      <c r="C9" s="31">
        <v>5631696910.5941792</v>
      </c>
      <c r="D9" s="32">
        <v>1086427.4549358739</v>
      </c>
      <c r="E9" s="31">
        <v>5631696910.5941792</v>
      </c>
      <c r="F9" s="32">
        <v>3074831937.6052866</v>
      </c>
      <c r="G9" s="31">
        <v>508437.65842222131</v>
      </c>
      <c r="H9" s="32">
        <v>876.67944319939795</v>
      </c>
      <c r="I9" s="31">
        <v>5631696910.5941792</v>
      </c>
      <c r="J9" s="32">
        <v>3074831937.6052866</v>
      </c>
      <c r="K9" s="31">
        <v>55070.386190699392</v>
      </c>
      <c r="L9" s="32">
        <v>34.813486564950196</v>
      </c>
    </row>
    <row r="10" spans="2:12" x14ac:dyDescent="0.3">
      <c r="B10">
        <v>4</v>
      </c>
      <c r="C10" s="31">
        <v>97067.194002890465</v>
      </c>
      <c r="D10" s="32">
        <v>2943630.9123402019</v>
      </c>
      <c r="E10" s="31">
        <v>81290352.625678495</v>
      </c>
      <c r="F10" s="32">
        <v>5249072432.2266226</v>
      </c>
      <c r="G10" s="31">
        <v>15472.34420610179</v>
      </c>
      <c r="H10" s="32">
        <v>10111.604279065255</v>
      </c>
      <c r="I10" s="31">
        <v>3334.2442408262291</v>
      </c>
      <c r="J10" s="32">
        <v>5249072432.2266226</v>
      </c>
      <c r="K10" s="31">
        <v>15.707866914373552</v>
      </c>
      <c r="L10" s="32">
        <v>2.1996002619553283</v>
      </c>
    </row>
    <row r="11" spans="2:12" x14ac:dyDescent="0.3">
      <c r="B11">
        <v>5</v>
      </c>
      <c r="C11" s="31">
        <v>3225074.6138719795</v>
      </c>
      <c r="D11" s="32">
        <v>114703829.56547992</v>
      </c>
      <c r="E11" s="31">
        <v>4940053435.975563</v>
      </c>
      <c r="F11" s="32">
        <v>114703829.56547992</v>
      </c>
      <c r="G11" s="31">
        <v>16488.498866815142</v>
      </c>
      <c r="H11" s="32">
        <v>33398.329355917056</v>
      </c>
      <c r="I11" s="31">
        <v>4940053435.975563</v>
      </c>
      <c r="J11" s="32">
        <v>114703829.56547992</v>
      </c>
      <c r="K11" s="31">
        <v>4.2056215447976895</v>
      </c>
      <c r="L11" s="32">
        <v>176.92607423481127</v>
      </c>
    </row>
    <row r="12" spans="2:12" x14ac:dyDescent="0.3">
      <c r="B12">
        <v>6</v>
      </c>
      <c r="C12" s="31">
        <v>1159358518.5207763</v>
      </c>
      <c r="D12" s="32">
        <v>2207351192.9696307</v>
      </c>
      <c r="E12" s="31">
        <v>1159358518.5207763</v>
      </c>
      <c r="F12" s="32">
        <v>2207351192.9696307</v>
      </c>
      <c r="G12" s="31">
        <v>11615.603967159164</v>
      </c>
      <c r="H12" s="32">
        <v>144392.18935739505</v>
      </c>
      <c r="I12" s="31">
        <v>1159358518.5207763</v>
      </c>
      <c r="J12" s="32">
        <v>2207351192.9696307</v>
      </c>
      <c r="K12" s="31">
        <v>138.25089592353095</v>
      </c>
      <c r="L12" s="32">
        <v>639.64046576391388</v>
      </c>
    </row>
    <row r="13" spans="2:12" x14ac:dyDescent="0.3">
      <c r="B13">
        <v>7</v>
      </c>
      <c r="C13" s="31">
        <v>39418887.591177955</v>
      </c>
      <c r="D13" s="32">
        <v>231697.0258848037</v>
      </c>
      <c r="E13" s="31">
        <v>39418887.591177955</v>
      </c>
      <c r="F13" s="32">
        <v>414159143.82889646</v>
      </c>
      <c r="G13" s="31">
        <v>39418887.591177955</v>
      </c>
      <c r="H13" s="32">
        <v>2193.8208453872785</v>
      </c>
      <c r="I13" s="31">
        <v>39418887.591177955</v>
      </c>
      <c r="J13" s="32">
        <v>414159143.82889646</v>
      </c>
      <c r="K13" s="31">
        <v>7.0660304355942385</v>
      </c>
      <c r="L13" s="32">
        <v>272.12581255220329</v>
      </c>
    </row>
    <row r="14" spans="2:12" x14ac:dyDescent="0.3">
      <c r="B14">
        <v>8</v>
      </c>
      <c r="C14" s="31">
        <v>982177452.46688414</v>
      </c>
      <c r="D14" s="32">
        <v>3577290168.7330294</v>
      </c>
      <c r="E14" s="31">
        <v>982177452.46688414</v>
      </c>
      <c r="F14" s="32">
        <v>3577290168.7330294</v>
      </c>
      <c r="G14" s="31">
        <v>20683.587344629814</v>
      </c>
      <c r="H14" s="32">
        <v>65985.435351232591</v>
      </c>
      <c r="I14" s="31">
        <v>982177452.46688414</v>
      </c>
      <c r="J14" s="32">
        <v>3577290168.7330294</v>
      </c>
      <c r="K14" s="31">
        <v>173.50910597061724</v>
      </c>
      <c r="L14" s="32">
        <v>4.3195229819873715</v>
      </c>
    </row>
    <row r="15" spans="2:12" x14ac:dyDescent="0.3">
      <c r="B15">
        <v>9</v>
      </c>
      <c r="C15" s="31">
        <v>175601233.4144254</v>
      </c>
      <c r="D15" s="32">
        <v>261993.22874359178</v>
      </c>
      <c r="E15" s="31">
        <v>175601233.4144254</v>
      </c>
      <c r="F15" s="32">
        <v>827577969.72186244</v>
      </c>
      <c r="G15" s="31">
        <v>175601233.4144254</v>
      </c>
      <c r="H15" s="32">
        <v>61532.884353806949</v>
      </c>
      <c r="I15" s="31">
        <v>175601233.4144254</v>
      </c>
      <c r="J15" s="32">
        <v>827577969.72186244</v>
      </c>
      <c r="K15" s="31">
        <v>30.026075078485672</v>
      </c>
      <c r="L15" s="32">
        <v>1420.2606441825876</v>
      </c>
    </row>
    <row r="16" spans="2:12" x14ac:dyDescent="0.3">
      <c r="B16">
        <v>10</v>
      </c>
      <c r="C16" s="31">
        <v>1241062875.3875558</v>
      </c>
      <c r="D16" s="32">
        <v>3088694422.2053108</v>
      </c>
      <c r="E16" s="31">
        <v>1241062875.3875558</v>
      </c>
      <c r="F16" s="32">
        <v>3088694422.2053108</v>
      </c>
      <c r="G16" s="31">
        <v>1735.6301291648788</v>
      </c>
      <c r="H16" s="32">
        <v>36424.965868932915</v>
      </c>
      <c r="I16" s="31">
        <v>1241062875.3875558</v>
      </c>
      <c r="J16" s="32">
        <v>3088694422.2053108</v>
      </c>
      <c r="K16" s="31">
        <v>2.8839490044670955</v>
      </c>
      <c r="L16" s="32">
        <v>7629092.3713018829</v>
      </c>
    </row>
    <row r="17" spans="2:12" x14ac:dyDescent="0.3">
      <c r="B17">
        <v>11</v>
      </c>
      <c r="C17" s="31">
        <v>635715859.24628019</v>
      </c>
      <c r="D17" s="32">
        <v>104233949.06743978</v>
      </c>
      <c r="E17" s="31">
        <v>635715859.24628019</v>
      </c>
      <c r="F17" s="32">
        <v>104233949.06743978</v>
      </c>
      <c r="G17" s="31">
        <v>11492423.792995304</v>
      </c>
      <c r="H17" s="32">
        <v>16366.633729412812</v>
      </c>
      <c r="I17" s="31">
        <v>635715859.24628019</v>
      </c>
      <c r="J17" s="32">
        <v>104233949.06743978</v>
      </c>
      <c r="K17" s="31">
        <v>14.637422840626817</v>
      </c>
      <c r="L17" s="32">
        <v>1.0157110205342614</v>
      </c>
    </row>
    <row r="18" spans="2:12" x14ac:dyDescent="0.3">
      <c r="B18">
        <v>12</v>
      </c>
      <c r="C18" s="31">
        <v>2207351192.9696307</v>
      </c>
      <c r="D18" s="32">
        <v>419841634.27171063</v>
      </c>
      <c r="E18" s="31">
        <v>2207351192.9696307</v>
      </c>
      <c r="F18" s="32">
        <v>419841634.27171063</v>
      </c>
      <c r="G18" s="31">
        <v>144392.18935739505</v>
      </c>
      <c r="H18" s="32">
        <v>259.59521845151579</v>
      </c>
      <c r="I18" s="31">
        <v>2207351192.9696307</v>
      </c>
      <c r="J18" s="32">
        <v>419841634.27171063</v>
      </c>
      <c r="K18" s="31">
        <v>639.64046576391388</v>
      </c>
      <c r="L18" s="32">
        <v>4.0888354369650068</v>
      </c>
    </row>
    <row r="19" spans="2:12" x14ac:dyDescent="0.3">
      <c r="B19">
        <v>13</v>
      </c>
      <c r="C19" s="31">
        <v>1011149.6343800947</v>
      </c>
      <c r="D19" s="32">
        <v>1643597619.4058199</v>
      </c>
      <c r="E19" s="31">
        <v>8703298769.632267</v>
      </c>
      <c r="F19" s="32">
        <v>1643597619.4058199</v>
      </c>
      <c r="G19" s="31">
        <v>15913.420129083494</v>
      </c>
      <c r="H19" s="32">
        <v>256560.58092530654</v>
      </c>
      <c r="I19" s="31">
        <v>8703298769.632267</v>
      </c>
      <c r="J19" s="32">
        <v>1643597619.4058199</v>
      </c>
      <c r="K19" s="31">
        <v>5.7695453703077941</v>
      </c>
      <c r="L19" s="32">
        <v>4386.4405490346762</v>
      </c>
    </row>
    <row r="20" spans="2:12" x14ac:dyDescent="0.3">
      <c r="B20">
        <v>14</v>
      </c>
      <c r="C20" s="31">
        <v>61443333.075573735</v>
      </c>
      <c r="D20" s="32">
        <v>6625719581.8974514</v>
      </c>
      <c r="E20" s="31">
        <v>61443333.075573735</v>
      </c>
      <c r="F20" s="32">
        <v>6625719581.8974514</v>
      </c>
      <c r="G20" s="31">
        <v>5193.7737145619476</v>
      </c>
      <c r="H20" s="32">
        <v>34894.934419799014</v>
      </c>
      <c r="I20" s="31">
        <v>61443333.075573735</v>
      </c>
      <c r="J20" s="32">
        <v>6625719581.8974514</v>
      </c>
      <c r="K20" s="31">
        <v>0.46021218705823824</v>
      </c>
      <c r="L20" s="32">
        <v>11360.833002492978</v>
      </c>
    </row>
    <row r="21" spans="2:12" x14ac:dyDescent="0.3">
      <c r="B21">
        <v>15</v>
      </c>
      <c r="C21" s="31">
        <v>32451.899828922466</v>
      </c>
      <c r="D21" s="32">
        <v>416944466.29605246</v>
      </c>
      <c r="E21" s="31">
        <v>513526503.03810459</v>
      </c>
      <c r="F21" s="32">
        <v>416944466.29605246</v>
      </c>
      <c r="G21" s="31">
        <v>5195.5593243570947</v>
      </c>
      <c r="H21" s="32">
        <v>1031.2154009978588</v>
      </c>
      <c r="I21" s="31">
        <v>513526503.03810459</v>
      </c>
      <c r="J21" s="32">
        <v>416944466.29605246</v>
      </c>
      <c r="K21" s="31">
        <v>1.4161612538334076</v>
      </c>
      <c r="L21" s="32">
        <v>64.400947095660143</v>
      </c>
    </row>
    <row r="22" spans="2:12" x14ac:dyDescent="0.3">
      <c r="B22">
        <v>16</v>
      </c>
      <c r="C22" s="31">
        <v>399811624.54323965</v>
      </c>
      <c r="D22" s="32">
        <v>85639319.72807546</v>
      </c>
      <c r="E22" s="31">
        <v>399811624.54323965</v>
      </c>
      <c r="F22" s="32">
        <v>85639319.72807546</v>
      </c>
      <c r="G22" s="31">
        <v>134012.95431359066</v>
      </c>
      <c r="H22" s="32">
        <v>64.287662937958956</v>
      </c>
      <c r="I22" s="31">
        <v>769243.86789424368</v>
      </c>
      <c r="J22" s="32">
        <v>85639319.72807546</v>
      </c>
      <c r="K22" s="31">
        <v>621.07413356325935</v>
      </c>
      <c r="L22" s="32">
        <v>28.546263213925137</v>
      </c>
    </row>
    <row r="23" spans="2:12" x14ac:dyDescent="0.3">
      <c r="B23">
        <v>17</v>
      </c>
      <c r="C23" s="31">
        <v>131014.13498716237</v>
      </c>
      <c r="D23" s="32">
        <v>205810307.93488565</v>
      </c>
      <c r="E23" s="31">
        <v>131014.13498716237</v>
      </c>
      <c r="F23" s="32">
        <v>205810307.93488565</v>
      </c>
      <c r="G23" s="31">
        <v>131014.13498716237</v>
      </c>
      <c r="H23" s="32">
        <v>17471.065796942206</v>
      </c>
      <c r="I23" s="31">
        <v>131014.13498716237</v>
      </c>
      <c r="J23" s="32">
        <v>205810307.93488565</v>
      </c>
      <c r="K23" s="31">
        <v>7851.0773677904608</v>
      </c>
      <c r="L23" s="32">
        <v>524462.46522113052</v>
      </c>
    </row>
    <row r="24" spans="2:12" x14ac:dyDescent="0.3">
      <c r="B24">
        <v>18</v>
      </c>
      <c r="C24" s="31">
        <v>51370571884.51741</v>
      </c>
      <c r="D24" s="32">
        <v>55553712.871897645</v>
      </c>
      <c r="E24" s="31">
        <v>51370571884.51741</v>
      </c>
      <c r="F24" s="32">
        <v>55553712.871897645</v>
      </c>
      <c r="G24" s="31">
        <v>34562.581824037377</v>
      </c>
      <c r="H24" s="32">
        <v>6766.4340027274202</v>
      </c>
      <c r="I24" s="31">
        <v>51370571884.51741</v>
      </c>
      <c r="J24" s="32">
        <v>55553712.871897645</v>
      </c>
      <c r="K24" s="31">
        <v>354.204591193525</v>
      </c>
      <c r="L24" s="32">
        <v>74.13793363734878</v>
      </c>
    </row>
    <row r="25" spans="2:12" x14ac:dyDescent="0.3">
      <c r="B25">
        <v>19</v>
      </c>
      <c r="C25" s="31">
        <v>177977986.06301722</v>
      </c>
      <c r="D25" s="32">
        <v>3335486370.1580687</v>
      </c>
      <c r="E25" s="31">
        <v>177977986.06301722</v>
      </c>
      <c r="F25" s="32">
        <v>3335486370.1580687</v>
      </c>
      <c r="G25" s="31">
        <v>26155.307873461141</v>
      </c>
      <c r="H25" s="32">
        <v>480.65902090618999</v>
      </c>
      <c r="I25" s="31">
        <v>177977986.06301722</v>
      </c>
      <c r="J25" s="32">
        <v>3335486370.1580687</v>
      </c>
      <c r="K25" s="31">
        <v>8.8609004152559994</v>
      </c>
      <c r="L25" s="32">
        <v>32.423996058297291</v>
      </c>
    </row>
    <row r="26" spans="2:12" x14ac:dyDescent="0.3">
      <c r="B26">
        <v>20</v>
      </c>
      <c r="C26" s="31">
        <v>13775.134143974941</v>
      </c>
      <c r="D26" s="32">
        <v>6578219489.2116184</v>
      </c>
      <c r="E26" s="31">
        <v>928589874.43152595</v>
      </c>
      <c r="F26" s="32">
        <v>6578219489.2116184</v>
      </c>
      <c r="G26" s="31">
        <v>854.50493124784498</v>
      </c>
      <c r="H26" s="32">
        <v>4823904.7826628005</v>
      </c>
      <c r="I26" s="31">
        <v>928589874.43152595</v>
      </c>
      <c r="J26" s="32">
        <v>6578219489.2116184</v>
      </c>
      <c r="K26" s="31">
        <v>0.252824916386161</v>
      </c>
      <c r="L26" s="32">
        <v>1.9882097984977634</v>
      </c>
    </row>
    <row r="27" spans="2:12" x14ac:dyDescent="0.3">
      <c r="B27">
        <v>21</v>
      </c>
      <c r="C27" s="31">
        <v>5123485475.0333748</v>
      </c>
      <c r="D27" s="32">
        <v>80004621.250814453</v>
      </c>
      <c r="E27" s="31">
        <v>5123485475.0333748</v>
      </c>
      <c r="F27" s="32">
        <v>80004621.250814453</v>
      </c>
      <c r="G27" s="31">
        <v>9472.327020883371</v>
      </c>
      <c r="H27" s="32">
        <v>424.37651221127214</v>
      </c>
      <c r="I27" s="31">
        <v>5123485475.0333748</v>
      </c>
      <c r="J27" s="32">
        <v>80004621.250814453</v>
      </c>
      <c r="K27" s="31">
        <v>2.0559109199840164</v>
      </c>
      <c r="L27" s="32">
        <v>0.39159113225732084</v>
      </c>
    </row>
    <row r="28" spans="2:12" x14ac:dyDescent="0.3">
      <c r="B28">
        <v>22</v>
      </c>
      <c r="C28" s="31">
        <v>2719265740.9771967</v>
      </c>
      <c r="D28" s="32">
        <v>12449942257.488022</v>
      </c>
      <c r="E28" s="31">
        <v>2719265740.9771967</v>
      </c>
      <c r="F28" s="32">
        <v>12449942257.488022</v>
      </c>
      <c r="G28" s="31">
        <v>915.80713831174171</v>
      </c>
      <c r="H28" s="32">
        <v>4404848.5934660211</v>
      </c>
      <c r="I28" s="31">
        <v>2719265740.9771967</v>
      </c>
      <c r="J28" s="32">
        <v>12449942257.488022</v>
      </c>
      <c r="K28" s="31">
        <v>135.03035937675506</v>
      </c>
      <c r="L28" s="32">
        <v>37633.76479348979</v>
      </c>
    </row>
    <row r="29" spans="2:12" x14ac:dyDescent="0.3">
      <c r="B29">
        <v>23</v>
      </c>
      <c r="C29" s="31">
        <v>843866768.37423372</v>
      </c>
      <c r="D29" s="32">
        <v>6579268297.8991241</v>
      </c>
      <c r="E29" s="31">
        <v>843866768.37423372</v>
      </c>
      <c r="F29" s="32">
        <v>6579268297.8991241</v>
      </c>
      <c r="G29" s="31">
        <v>843866768.37423372</v>
      </c>
      <c r="H29" s="32">
        <v>8724.8825785637437</v>
      </c>
      <c r="I29" s="31">
        <v>843866768.37423372</v>
      </c>
      <c r="J29" s="32">
        <v>6579268297.8991241</v>
      </c>
      <c r="K29" s="31">
        <v>2055.4235534793543</v>
      </c>
      <c r="L29" s="32">
        <v>31.757160113043174</v>
      </c>
    </row>
    <row r="30" spans="2:12" x14ac:dyDescent="0.3">
      <c r="B30">
        <v>24</v>
      </c>
      <c r="C30" s="31">
        <v>436082.0252453413</v>
      </c>
      <c r="D30" s="32">
        <v>102798929.48880395</v>
      </c>
      <c r="E30" s="31">
        <v>3426859744.4652982</v>
      </c>
      <c r="F30" s="32">
        <v>102798929.48880395</v>
      </c>
      <c r="G30" s="31">
        <v>512964.69157823588</v>
      </c>
      <c r="H30" s="32">
        <v>20.555748487918272</v>
      </c>
      <c r="I30" s="31">
        <v>3426859744.4652982</v>
      </c>
      <c r="J30" s="32">
        <v>102798929.48880395</v>
      </c>
      <c r="K30" s="31">
        <v>246.91659645424696</v>
      </c>
      <c r="L30" s="32">
        <v>0.7728069640475036</v>
      </c>
    </row>
    <row r="31" spans="2:12" x14ac:dyDescent="0.3">
      <c r="B31">
        <v>25</v>
      </c>
      <c r="C31" s="31">
        <v>326164.44552116678</v>
      </c>
      <c r="D31" s="32">
        <v>55088582.301619969</v>
      </c>
      <c r="E31" s="31">
        <v>92646940.575800955</v>
      </c>
      <c r="F31" s="32">
        <v>55088582.301619969</v>
      </c>
      <c r="G31" s="31">
        <v>15648.860629180333</v>
      </c>
      <c r="H31" s="32">
        <v>388.98480775839602</v>
      </c>
      <c r="I31" s="31">
        <v>92646940.575800955</v>
      </c>
      <c r="J31" s="32">
        <v>55088582.301619969</v>
      </c>
      <c r="K31" s="31">
        <v>0.11178976405008603</v>
      </c>
      <c r="L31" s="32">
        <v>7.179314955339805E-2</v>
      </c>
    </row>
    <row r="32" spans="2:12" x14ac:dyDescent="0.3">
      <c r="B32">
        <v>26</v>
      </c>
      <c r="C32" s="31">
        <v>9039839423.6886444</v>
      </c>
      <c r="D32" s="32">
        <v>13157898155.109165</v>
      </c>
      <c r="E32" s="31">
        <v>9039839423.6886444</v>
      </c>
      <c r="F32" s="32">
        <v>13157898155.109165</v>
      </c>
      <c r="G32" s="31">
        <v>9039839423.6886444</v>
      </c>
      <c r="H32" s="32">
        <v>138548.34961444439</v>
      </c>
      <c r="I32" s="31">
        <v>29781849.199445073</v>
      </c>
      <c r="J32" s="32">
        <v>13157898155.109165</v>
      </c>
      <c r="K32" s="31">
        <v>21.987322103834611</v>
      </c>
      <c r="L32" s="32">
        <v>17560.910166825739</v>
      </c>
    </row>
    <row r="33" spans="2:12" x14ac:dyDescent="0.3">
      <c r="B33">
        <v>27</v>
      </c>
      <c r="C33" s="31">
        <v>343486938.74098325</v>
      </c>
      <c r="D33" s="32">
        <v>205614960.83799788</v>
      </c>
      <c r="E33" s="31">
        <v>343486938.74098325</v>
      </c>
      <c r="F33" s="32">
        <v>205614960.83799788</v>
      </c>
      <c r="G33" s="31">
        <v>230358.29124828405</v>
      </c>
      <c r="H33" s="32">
        <v>31730.442055931118</v>
      </c>
      <c r="I33" s="31">
        <v>343486938.74098325</v>
      </c>
      <c r="J33" s="32">
        <v>205614960.83799788</v>
      </c>
      <c r="K33" s="31">
        <v>1.6588575454054135</v>
      </c>
      <c r="L33" s="32">
        <v>2.125988805048503</v>
      </c>
    </row>
    <row r="34" spans="2:12" x14ac:dyDescent="0.3">
      <c r="B34">
        <v>28</v>
      </c>
      <c r="C34" s="31">
        <v>49900813.525247894</v>
      </c>
      <c r="D34" s="32">
        <v>301042.99040269695</v>
      </c>
      <c r="E34" s="31">
        <v>49900813.525247894</v>
      </c>
      <c r="F34" s="32">
        <v>833871592.53951693</v>
      </c>
      <c r="G34" s="31">
        <v>121.88223074282112</v>
      </c>
      <c r="H34" s="32">
        <v>2.1432408734608552</v>
      </c>
      <c r="I34" s="31">
        <v>9507.3660999423955</v>
      </c>
      <c r="J34" s="32">
        <v>833871592.53951693</v>
      </c>
      <c r="K34" s="31">
        <v>0.11968464682500414</v>
      </c>
      <c r="L34" s="32">
        <v>4.0535052173669746</v>
      </c>
    </row>
    <row r="35" spans="2:12" x14ac:dyDescent="0.3">
      <c r="B35">
        <v>29</v>
      </c>
      <c r="C35" s="31">
        <v>553287.57482906268</v>
      </c>
      <c r="D35" s="32">
        <v>262096.76111941208</v>
      </c>
      <c r="E35" s="31">
        <v>637420421.66715491</v>
      </c>
      <c r="F35" s="32">
        <v>828628384.79104519</v>
      </c>
      <c r="G35" s="31">
        <v>112937.10267674676</v>
      </c>
      <c r="H35" s="32">
        <v>0.97250663625315215</v>
      </c>
      <c r="I35" s="31">
        <v>637420421.66715491</v>
      </c>
      <c r="J35" s="32">
        <v>828628384.79104519</v>
      </c>
      <c r="K35" s="31">
        <v>0.19110375086200457</v>
      </c>
      <c r="L35" s="32">
        <v>4529373.2464691103</v>
      </c>
    </row>
    <row r="36" spans="2:12" x14ac:dyDescent="0.3">
      <c r="B36">
        <v>30</v>
      </c>
      <c r="C36" s="31">
        <v>6033693.5771923624</v>
      </c>
      <c r="D36" s="32">
        <v>6625535880.4901924</v>
      </c>
      <c r="E36" s="31">
        <v>4714997957.7528362</v>
      </c>
      <c r="F36" s="32">
        <v>6625535880.4901924</v>
      </c>
      <c r="G36" s="31">
        <v>4714997957.7528362</v>
      </c>
      <c r="H36" s="32">
        <v>404169.23957200476</v>
      </c>
      <c r="I36" s="31">
        <v>4714997957.7528362</v>
      </c>
      <c r="J36" s="32">
        <v>6625535880.4901924</v>
      </c>
      <c r="K36" s="31">
        <v>10872.90629886046</v>
      </c>
      <c r="L36" s="32">
        <v>69901496.191616267</v>
      </c>
    </row>
    <row r="37" spans="2:12" x14ac:dyDescent="0.3">
      <c r="B37">
        <v>31</v>
      </c>
      <c r="C37" s="31">
        <v>160986001.08893695</v>
      </c>
      <c r="D37" s="32">
        <v>210229516.6607452</v>
      </c>
      <c r="E37" s="31">
        <v>160986001.08893695</v>
      </c>
      <c r="F37" s="32">
        <v>210229516.6607452</v>
      </c>
      <c r="G37" s="31">
        <v>1030.202335162146</v>
      </c>
      <c r="H37" s="32">
        <v>4157.1526236773898</v>
      </c>
      <c r="I37" s="31">
        <v>160986001.08893695</v>
      </c>
      <c r="J37" s="32">
        <v>210229516.6607452</v>
      </c>
      <c r="K37" s="31">
        <v>6082382.0166481249</v>
      </c>
      <c r="L37" s="32">
        <v>1130.0258028703749</v>
      </c>
    </row>
    <row r="38" spans="2:12" x14ac:dyDescent="0.3">
      <c r="B38">
        <v>32</v>
      </c>
      <c r="C38" s="31">
        <v>397803299.09577209</v>
      </c>
      <c r="D38" s="32">
        <v>1788979860.1523964</v>
      </c>
      <c r="E38" s="31">
        <v>397803299.09577209</v>
      </c>
      <c r="F38" s="32">
        <v>1788979860.1523964</v>
      </c>
      <c r="G38" s="31">
        <v>677.81370624572162</v>
      </c>
      <c r="H38" s="32">
        <v>265842.08726947202</v>
      </c>
      <c r="I38" s="31">
        <v>1212704.8187869641</v>
      </c>
      <c r="J38" s="32">
        <v>1788979860.1523964</v>
      </c>
      <c r="K38" s="31">
        <v>0.62446386634524897</v>
      </c>
      <c r="L38" s="32">
        <v>16.78150266968499</v>
      </c>
    </row>
    <row r="39" spans="2:12" x14ac:dyDescent="0.3">
      <c r="B39">
        <v>33</v>
      </c>
      <c r="C39" s="31">
        <v>8810764136.2052078</v>
      </c>
      <c r="D39" s="32">
        <v>150879.78502522412</v>
      </c>
      <c r="E39" s="31">
        <v>8810764136.2052078</v>
      </c>
      <c r="F39" s="32">
        <v>888736192.41284192</v>
      </c>
      <c r="G39" s="31">
        <v>86451.417574961626</v>
      </c>
      <c r="H39" s="32">
        <v>99905.743547317688</v>
      </c>
      <c r="I39" s="31">
        <v>7252816.9134208895</v>
      </c>
      <c r="J39" s="32">
        <v>888736192.41284192</v>
      </c>
      <c r="K39" s="31">
        <v>5802.0298398488148</v>
      </c>
      <c r="L39" s="32">
        <v>1750578.1040250643</v>
      </c>
    </row>
    <row r="40" spans="2:12" x14ac:dyDescent="0.3">
      <c r="B40">
        <v>34</v>
      </c>
      <c r="C40" s="31">
        <v>1008402.381648635</v>
      </c>
      <c r="D40" s="32">
        <v>46714.085344725245</v>
      </c>
      <c r="E40" s="31">
        <v>1169820475.4571681</v>
      </c>
      <c r="F40" s="32">
        <v>55564880.995166913</v>
      </c>
      <c r="G40" s="31">
        <v>763.91059990581084</v>
      </c>
      <c r="H40" s="32">
        <v>140605.15857917897</v>
      </c>
      <c r="I40" s="31">
        <v>1169820475.4571681</v>
      </c>
      <c r="J40" s="32">
        <v>55564880.995166913</v>
      </c>
      <c r="K40" s="31">
        <v>169.7873306132042</v>
      </c>
      <c r="L40" s="32">
        <v>451.87188920115665</v>
      </c>
    </row>
    <row r="41" spans="2:12" x14ac:dyDescent="0.3">
      <c r="B41">
        <v>35</v>
      </c>
      <c r="C41" s="31">
        <v>27950789829.649319</v>
      </c>
      <c r="D41" s="32">
        <v>583561716.46467292</v>
      </c>
      <c r="E41" s="31">
        <v>27950789829.649319</v>
      </c>
      <c r="F41" s="32">
        <v>583561716.46467292</v>
      </c>
      <c r="G41" s="31">
        <v>27950789829.649319</v>
      </c>
      <c r="H41" s="32">
        <v>5768.2580844170752</v>
      </c>
      <c r="I41" s="31">
        <v>27950789829.649319</v>
      </c>
      <c r="J41" s="32">
        <v>583561716.46467292</v>
      </c>
      <c r="K41" s="31">
        <v>134.0864830892437</v>
      </c>
      <c r="L41" s="32">
        <v>2709.911459370574</v>
      </c>
    </row>
    <row r="42" spans="2:12" x14ac:dyDescent="0.3">
      <c r="B42">
        <v>36</v>
      </c>
      <c r="C42" s="31">
        <v>2403763809.8592601</v>
      </c>
      <c r="D42" s="32">
        <v>208112733.64175144</v>
      </c>
      <c r="E42" s="31">
        <v>2403763809.8592601</v>
      </c>
      <c r="F42" s="32">
        <v>208112733.64175144</v>
      </c>
      <c r="G42" s="31">
        <v>3607.8608958712798</v>
      </c>
      <c r="H42" s="32">
        <v>263309.49122772913</v>
      </c>
      <c r="I42" s="31">
        <v>2403763809.8592601</v>
      </c>
      <c r="J42" s="32">
        <v>208112733.64175144</v>
      </c>
      <c r="K42" s="31">
        <v>28.151072850097172</v>
      </c>
      <c r="L42" s="32">
        <v>0.48974748874994156</v>
      </c>
    </row>
    <row r="43" spans="2:12" x14ac:dyDescent="0.3">
      <c r="B43">
        <v>37</v>
      </c>
      <c r="C43" s="31">
        <v>24533337</v>
      </c>
      <c r="D43" s="32">
        <v>13341298141.104412</v>
      </c>
      <c r="E43" s="31">
        <v>1726387462</v>
      </c>
      <c r="F43" s="32">
        <v>13341298141.104412</v>
      </c>
      <c r="G43" s="31">
        <v>4273629</v>
      </c>
      <c r="H43" s="32">
        <v>33199.870644266492</v>
      </c>
      <c r="I43" s="31">
        <v>2837392729</v>
      </c>
      <c r="J43" s="32">
        <v>13341298141.104412</v>
      </c>
      <c r="K43" s="31">
        <v>2263</v>
      </c>
      <c r="L43" s="32">
        <v>130.60135003749028</v>
      </c>
    </row>
    <row r="44" spans="2:12" x14ac:dyDescent="0.3">
      <c r="B44">
        <v>38</v>
      </c>
      <c r="C44" s="31">
        <v>452763837</v>
      </c>
      <c r="D44" s="32">
        <v>413556155.25488132</v>
      </c>
      <c r="E44" s="31">
        <v>23948478</v>
      </c>
      <c r="F44" s="32">
        <v>413556155.25488132</v>
      </c>
      <c r="G44" s="31">
        <v>2335</v>
      </c>
      <c r="H44" s="32">
        <v>261635.35844394672</v>
      </c>
      <c r="I44" s="31">
        <v>127828726</v>
      </c>
      <c r="J44" s="32">
        <v>413556155.25488132</v>
      </c>
      <c r="K44" s="31">
        <v>1273</v>
      </c>
      <c r="L44" s="32">
        <v>473084.3793169717</v>
      </c>
    </row>
    <row r="45" spans="2:12" x14ac:dyDescent="0.3">
      <c r="B45">
        <v>39</v>
      </c>
      <c r="C45" s="31">
        <v>7055684963.7339973</v>
      </c>
      <c r="D45" s="32">
        <v>322230988.1060462</v>
      </c>
      <c r="E45" s="31">
        <v>7055684963.7339973</v>
      </c>
      <c r="F45" s="32">
        <v>322230988.1060462</v>
      </c>
      <c r="G45" s="31">
        <v>9254.6293778912332</v>
      </c>
      <c r="H45" s="32">
        <v>25062.974066991948</v>
      </c>
      <c r="I45" s="31">
        <v>7055684963.7339973</v>
      </c>
      <c r="J45" s="32">
        <v>322230988.1060462</v>
      </c>
      <c r="K45" s="31">
        <v>69.123913791468482</v>
      </c>
      <c r="L45" s="32">
        <v>1688.8318771866711</v>
      </c>
    </row>
    <row r="46" spans="2:12" x14ac:dyDescent="0.3">
      <c r="B46">
        <v>40</v>
      </c>
      <c r="C46" s="31">
        <v>13133758303.508656</v>
      </c>
      <c r="D46" s="32">
        <v>7281961665.5228844</v>
      </c>
      <c r="E46" s="31">
        <v>13133758303.508656</v>
      </c>
      <c r="F46" s="32">
        <v>7281961665.5228844</v>
      </c>
      <c r="G46" s="31">
        <v>17663.55682119188</v>
      </c>
      <c r="H46" s="32">
        <v>565791.11667291552</v>
      </c>
      <c r="I46" s="31">
        <v>13133758303.508656</v>
      </c>
      <c r="J46" s="32">
        <v>7281961665.5228844</v>
      </c>
      <c r="K46" s="31">
        <v>17664.233284459544</v>
      </c>
      <c r="L46" s="32">
        <v>64646.740030322326</v>
      </c>
    </row>
    <row r="47" spans="2:12" x14ac:dyDescent="0.3">
      <c r="B47">
        <v>41</v>
      </c>
      <c r="C47" s="31">
        <v>1629422625.3811588</v>
      </c>
      <c r="D47" s="32">
        <v>102221965.81044762</v>
      </c>
      <c r="E47" s="31">
        <v>1629422625.3811588</v>
      </c>
      <c r="F47" s="32">
        <v>102221965.81044762</v>
      </c>
      <c r="G47" s="31">
        <v>15249.165775872887</v>
      </c>
      <c r="H47" s="32">
        <v>17.183821414836878</v>
      </c>
      <c r="I47" s="31">
        <v>1629422625.3811588</v>
      </c>
      <c r="J47" s="32">
        <v>102221965.81044762</v>
      </c>
      <c r="K47" s="31">
        <v>16.002069594061378</v>
      </c>
      <c r="L47" s="32">
        <v>14.928217437806518</v>
      </c>
    </row>
    <row r="48" spans="2:12" x14ac:dyDescent="0.3">
      <c r="B48">
        <v>42</v>
      </c>
      <c r="C48" s="31">
        <v>28030600491.181313</v>
      </c>
      <c r="D48" s="32">
        <v>852789.41168185638</v>
      </c>
      <c r="E48" s="31">
        <v>28030600491.181313</v>
      </c>
      <c r="F48" s="32">
        <v>852789.41168185638</v>
      </c>
      <c r="G48" s="31">
        <v>8198.1154980873307</v>
      </c>
      <c r="H48" s="32">
        <v>67.932545061918532</v>
      </c>
      <c r="I48" s="31">
        <v>28030600491.181313</v>
      </c>
      <c r="J48" s="32">
        <v>852789.41168185638</v>
      </c>
      <c r="K48" s="31">
        <v>3971.7780791163082</v>
      </c>
      <c r="L48" s="32">
        <v>2.0865135428317643E-3</v>
      </c>
    </row>
    <row r="49" spans="2:12" x14ac:dyDescent="0.3">
      <c r="B49">
        <v>43</v>
      </c>
      <c r="C49" s="31">
        <v>409202296.2704311</v>
      </c>
      <c r="D49" s="32">
        <v>56883622.23416172</v>
      </c>
      <c r="E49" s="31">
        <v>409202296.2704311</v>
      </c>
      <c r="F49" s="32">
        <v>56883622.23416172</v>
      </c>
      <c r="G49" s="31">
        <v>1042046.3361779832</v>
      </c>
      <c r="H49" s="32">
        <v>263.84155564313676</v>
      </c>
      <c r="I49" s="31">
        <v>409202296.2704311</v>
      </c>
      <c r="J49" s="32">
        <v>56883622.23416172</v>
      </c>
      <c r="K49" s="31">
        <v>4.0186499083706355</v>
      </c>
      <c r="L49" s="32">
        <v>285.10258304385349</v>
      </c>
    </row>
    <row r="50" spans="2:12" x14ac:dyDescent="0.3">
      <c r="B50">
        <v>44</v>
      </c>
      <c r="C50" s="31">
        <v>54787954.269879997</v>
      </c>
      <c r="D50" s="32">
        <v>3289611347.0222397</v>
      </c>
      <c r="E50" s="31">
        <v>54787954.269879997</v>
      </c>
      <c r="F50" s="32">
        <v>3289611347.0222397</v>
      </c>
      <c r="G50" s="31">
        <v>65540.747198710902</v>
      </c>
      <c r="H50" s="32">
        <v>31.148677370898803</v>
      </c>
      <c r="I50" s="31">
        <v>54787954.269879997</v>
      </c>
      <c r="J50" s="32">
        <v>3289611347.0222397</v>
      </c>
      <c r="K50" s="31">
        <v>0.53439810608480143</v>
      </c>
      <c r="L50" s="32">
        <v>32.22458781350943</v>
      </c>
    </row>
    <row r="51" spans="2:12" x14ac:dyDescent="0.3">
      <c r="B51">
        <v>45</v>
      </c>
      <c r="C51" s="31">
        <v>1635807684.2365999</v>
      </c>
      <c r="D51" s="32">
        <v>7276108952.1884241</v>
      </c>
      <c r="E51" s="31">
        <v>1635807684.2365999</v>
      </c>
      <c r="F51" s="32">
        <v>7276108952.1884241</v>
      </c>
      <c r="G51" s="31">
        <v>524326.1956507758</v>
      </c>
      <c r="H51" s="32">
        <v>19436.291036400693</v>
      </c>
      <c r="I51" s="31">
        <v>1635807684.2365999</v>
      </c>
      <c r="J51" s="32">
        <v>7276108952.1884241</v>
      </c>
      <c r="K51" s="31">
        <v>239.20438061167508</v>
      </c>
      <c r="L51" s="32">
        <v>34.535710517360343</v>
      </c>
    </row>
    <row r="52" spans="2:12" x14ac:dyDescent="0.3">
      <c r="B52">
        <v>46</v>
      </c>
      <c r="C52" s="31">
        <v>54767636.638669811</v>
      </c>
      <c r="D52" s="32">
        <v>13309985975.669359</v>
      </c>
      <c r="E52" s="31">
        <v>54767636.638669811</v>
      </c>
      <c r="F52" s="32">
        <v>13309985975.669359</v>
      </c>
      <c r="G52" s="31">
        <v>161939.59062267322</v>
      </c>
      <c r="H52" s="32">
        <v>15.793510756850704</v>
      </c>
      <c r="I52" s="31">
        <v>54767636.638669811</v>
      </c>
      <c r="J52" s="32">
        <v>13309985975.669359</v>
      </c>
      <c r="K52" s="31">
        <v>30.083015627770003</v>
      </c>
      <c r="L52" s="32">
        <v>16.186823566999259</v>
      </c>
    </row>
    <row r="53" spans="2:12" x14ac:dyDescent="0.3">
      <c r="B53">
        <v>47</v>
      </c>
      <c r="C53" s="31">
        <v>816687327.07902241</v>
      </c>
      <c r="D53" s="32">
        <v>102153967.76393321</v>
      </c>
      <c r="E53" s="31">
        <v>816687327.07902241</v>
      </c>
      <c r="F53" s="32">
        <v>102153967.76393321</v>
      </c>
      <c r="G53" s="31">
        <v>8787.159098637374</v>
      </c>
      <c r="H53" s="32">
        <v>7.9500283219360544</v>
      </c>
      <c r="I53" s="31">
        <v>816687327.07902241</v>
      </c>
      <c r="J53" s="32">
        <v>102153967.76393321</v>
      </c>
      <c r="K53" s="31">
        <v>4.5966537594664754</v>
      </c>
      <c r="L53" s="32">
        <v>3.5938744251356001</v>
      </c>
    </row>
    <row r="54" spans="2:12" x14ac:dyDescent="0.3">
      <c r="B54">
        <v>48</v>
      </c>
      <c r="C54" s="31">
        <v>7012607326.3789558</v>
      </c>
      <c r="D54" s="32">
        <v>6625535880.4901924</v>
      </c>
      <c r="E54" s="31">
        <v>7012607326.3789558</v>
      </c>
      <c r="F54" s="32">
        <v>6625535880.4901924</v>
      </c>
      <c r="G54" s="31">
        <v>16313.580062966748</v>
      </c>
      <c r="H54" s="32">
        <v>404169.23957200476</v>
      </c>
      <c r="I54" s="31">
        <v>7012607326.3789558</v>
      </c>
      <c r="J54" s="32">
        <v>6625535880.4901924</v>
      </c>
      <c r="K54" s="31">
        <v>256.83852351382728</v>
      </c>
      <c r="L54" s="32">
        <v>69901496.191616267</v>
      </c>
    </row>
    <row r="55" spans="2:12" x14ac:dyDescent="0.3">
      <c r="B55">
        <v>49</v>
      </c>
      <c r="C55" s="31">
        <v>815171628.81286073</v>
      </c>
      <c r="D55" s="32">
        <v>12449942257.488022</v>
      </c>
      <c r="E55" s="31">
        <v>815171628.81286073</v>
      </c>
      <c r="F55" s="32">
        <v>12449942257.488022</v>
      </c>
      <c r="G55" s="31">
        <v>4227.2502323954714</v>
      </c>
      <c r="H55" s="32">
        <v>4404848.5934660211</v>
      </c>
      <c r="I55" s="31">
        <v>815171628.81286073</v>
      </c>
      <c r="J55" s="32">
        <v>12449942257.488022</v>
      </c>
      <c r="K55" s="31">
        <v>29.855478786372849</v>
      </c>
      <c r="L55" s="32">
        <v>37633.76479348979</v>
      </c>
    </row>
    <row r="56" spans="2:12" x14ac:dyDescent="0.3">
      <c r="B56">
        <v>50</v>
      </c>
      <c r="C56" s="31">
        <v>407263248.41949034</v>
      </c>
      <c r="D56" s="32">
        <v>1689582908.6875143</v>
      </c>
      <c r="E56" s="31">
        <v>407263248.41949034</v>
      </c>
      <c r="F56" s="32">
        <v>1689582908.6875143</v>
      </c>
      <c r="G56" s="31">
        <v>230.29058017584475</v>
      </c>
      <c r="H56" s="32">
        <v>16.032638888702088</v>
      </c>
      <c r="I56" s="31">
        <v>407263248.41949034</v>
      </c>
      <c r="J56" s="32">
        <v>1689582908.6875143</v>
      </c>
      <c r="K56" s="31">
        <v>119.11232485308342</v>
      </c>
      <c r="L56" s="32">
        <v>16.036684523201828</v>
      </c>
    </row>
    <row r="57" spans="2:12" x14ac:dyDescent="0.3">
      <c r="B57">
        <v>51</v>
      </c>
      <c r="C57" s="31">
        <v>843451925.38132477</v>
      </c>
      <c r="D57" s="32">
        <v>843071646.74088919</v>
      </c>
      <c r="E57" s="31">
        <v>843451925.38132477</v>
      </c>
      <c r="F57" s="32">
        <v>843071646.74088919</v>
      </c>
      <c r="G57" s="31">
        <v>843451925.38132477</v>
      </c>
      <c r="H57" s="32">
        <v>29.669115242698332</v>
      </c>
      <c r="I57" s="31">
        <v>843451925.38132477</v>
      </c>
      <c r="J57" s="32">
        <v>843071646.74088919</v>
      </c>
      <c r="K57" s="31">
        <v>4414.5650916706209</v>
      </c>
      <c r="L57" s="32">
        <v>8.2586009368780786</v>
      </c>
    </row>
    <row r="58" spans="2:12" x14ac:dyDescent="0.3">
      <c r="B58">
        <v>52</v>
      </c>
      <c r="C58" s="31">
        <v>7274788000.140604</v>
      </c>
      <c r="D58" s="32">
        <v>210766742.94299284</v>
      </c>
      <c r="E58" s="31">
        <v>7274788000.140604</v>
      </c>
      <c r="F58" s="32">
        <v>210766742.94299284</v>
      </c>
      <c r="G58" s="31">
        <v>570.14397101348459</v>
      </c>
      <c r="H58" s="32">
        <v>3.7058153555009881</v>
      </c>
      <c r="I58" s="31">
        <v>7274788000.140604</v>
      </c>
      <c r="J58" s="32">
        <v>210766742.94299284</v>
      </c>
      <c r="K58" s="31">
        <v>622.14651342361674</v>
      </c>
      <c r="L58" s="32">
        <v>1.0006219463494361</v>
      </c>
    </row>
    <row r="59" spans="2:12" x14ac:dyDescent="0.3">
      <c r="B59">
        <v>53</v>
      </c>
      <c r="C59" s="31">
        <v>14653444303.76008</v>
      </c>
      <c r="D59" s="32">
        <v>262103.11970362684</v>
      </c>
      <c r="E59" s="31">
        <v>14653444303.76008</v>
      </c>
      <c r="F59" s="32">
        <v>828648487.68489754</v>
      </c>
      <c r="G59" s="31">
        <v>14653444303.76008</v>
      </c>
      <c r="H59" s="32">
        <v>0.97253022969749658</v>
      </c>
      <c r="I59" s="31">
        <v>14653444303.76008</v>
      </c>
      <c r="J59" s="32">
        <v>828648487.68489754</v>
      </c>
      <c r="K59" s="31">
        <v>2048.9877872169577</v>
      </c>
      <c r="L59" s="32">
        <v>4529483.1310823523</v>
      </c>
    </row>
    <row r="60" spans="2:12" x14ac:dyDescent="0.3">
      <c r="B60">
        <v>54</v>
      </c>
      <c r="C60" s="31">
        <v>343486938.74098325</v>
      </c>
      <c r="D60" s="32">
        <v>455282583.41318905</v>
      </c>
      <c r="E60" s="31">
        <v>343486938.74098325</v>
      </c>
      <c r="F60" s="32">
        <v>455282583.41318905</v>
      </c>
      <c r="G60" s="31">
        <v>230358.29124828405</v>
      </c>
      <c r="H60" s="32">
        <v>8.3166587129839957</v>
      </c>
      <c r="I60" s="31">
        <v>343486938.74098325</v>
      </c>
      <c r="J60" s="32">
        <v>455282583.41318905</v>
      </c>
      <c r="K60" s="31">
        <v>1.6588575454054135</v>
      </c>
      <c r="L60" s="32">
        <v>138.27880492066865</v>
      </c>
    </row>
    <row r="61" spans="2:12" x14ac:dyDescent="0.3">
      <c r="B61">
        <v>55</v>
      </c>
      <c r="C61" s="31">
        <v>204432708.51796162</v>
      </c>
      <c r="D61" s="32">
        <v>102078599.50467137</v>
      </c>
      <c r="E61" s="31">
        <v>204432708.51796162</v>
      </c>
      <c r="F61" s="32">
        <v>102078599.50467137</v>
      </c>
      <c r="G61" s="31">
        <v>524287.17142870644</v>
      </c>
      <c r="H61" s="32">
        <v>31.015868104129151</v>
      </c>
      <c r="I61" s="31">
        <v>204432708.51796162</v>
      </c>
      <c r="J61" s="32">
        <v>102078599.50467137</v>
      </c>
      <c r="K61" s="31">
        <v>7.9988912631563887</v>
      </c>
      <c r="L61" s="32">
        <v>3.5777337301263534</v>
      </c>
    </row>
    <row r="62" spans="2:12" x14ac:dyDescent="0.3">
      <c r="B62">
        <v>56</v>
      </c>
      <c r="C62" s="31">
        <v>102224896.4097705</v>
      </c>
      <c r="D62" s="32">
        <v>196743263.81079453</v>
      </c>
      <c r="E62" s="31">
        <v>102224896.4097705</v>
      </c>
      <c r="F62" s="32">
        <v>196743263.81079453</v>
      </c>
      <c r="G62" s="31">
        <v>122297.26882380557</v>
      </c>
      <c r="H62" s="32">
        <v>15286.480881792197</v>
      </c>
      <c r="I62" s="31">
        <v>102224896.4097705</v>
      </c>
      <c r="J62" s="32">
        <v>196743263.81079453</v>
      </c>
      <c r="K62" s="31">
        <v>14.490602235112879</v>
      </c>
      <c r="L62" s="32">
        <v>14.369483589101737</v>
      </c>
    </row>
    <row r="63" spans="2:12" x14ac:dyDescent="0.3">
      <c r="B63">
        <v>57</v>
      </c>
      <c r="C63" s="31">
        <v>54822084.917672575</v>
      </c>
      <c r="D63" s="32">
        <v>411129598.82827818</v>
      </c>
      <c r="E63" s="31">
        <v>54822084.917672575</v>
      </c>
      <c r="F63" s="32">
        <v>411129598.82827818</v>
      </c>
      <c r="G63" s="31">
        <v>8724.7803742532178</v>
      </c>
      <c r="H63" s="32">
        <v>238.68369567194318</v>
      </c>
      <c r="I63" s="31">
        <v>54822084.917672575</v>
      </c>
      <c r="J63" s="32">
        <v>411129598.82827818</v>
      </c>
      <c r="K63" s="31">
        <v>123.4658778172812</v>
      </c>
      <c r="L63" s="32">
        <v>30.038434929121092</v>
      </c>
    </row>
    <row r="64" spans="2:12" x14ac:dyDescent="0.3">
      <c r="B64">
        <v>58</v>
      </c>
      <c r="C64" s="31">
        <v>160986001.08893695</v>
      </c>
      <c r="D64" s="32">
        <v>12449942257.488022</v>
      </c>
      <c r="E64" s="31">
        <v>160986001.08893695</v>
      </c>
      <c r="F64" s="32">
        <v>12449942257.488022</v>
      </c>
      <c r="G64" s="31">
        <v>1030.202335162146</v>
      </c>
      <c r="H64" s="32">
        <v>4404848.5934660211</v>
      </c>
      <c r="I64" s="31">
        <v>160986001.08893695</v>
      </c>
      <c r="J64" s="32">
        <v>12449942257.488022</v>
      </c>
      <c r="K64" s="31">
        <v>6082382.0166481249</v>
      </c>
      <c r="L64" s="32">
        <v>37633.76479348979</v>
      </c>
    </row>
    <row r="65" spans="2:12" x14ac:dyDescent="0.3">
      <c r="B65">
        <v>59</v>
      </c>
      <c r="C65" s="31">
        <v>160986001.08893695</v>
      </c>
      <c r="D65" s="32">
        <v>822284731.66268384</v>
      </c>
      <c r="E65" s="31">
        <v>823569978.70883477</v>
      </c>
      <c r="F65" s="32">
        <v>822284731.66268384</v>
      </c>
      <c r="G65" s="31">
        <v>1030.202335162146</v>
      </c>
      <c r="H65" s="32">
        <v>115.60275742220819</v>
      </c>
      <c r="I65" s="31">
        <v>160986001.08893695</v>
      </c>
      <c r="J65" s="32">
        <v>822284731.66268384</v>
      </c>
      <c r="K65" s="31">
        <v>6082382.0166481249</v>
      </c>
      <c r="L65" s="32">
        <v>249.68871360305681</v>
      </c>
    </row>
    <row r="66" spans="2:12" x14ac:dyDescent="0.3">
      <c r="B66">
        <v>60</v>
      </c>
      <c r="C66" s="31">
        <v>49900813.525247894</v>
      </c>
      <c r="D66" s="32">
        <v>1688053637.4426224</v>
      </c>
      <c r="E66" s="31">
        <v>49900813.525247894</v>
      </c>
      <c r="F66" s="32">
        <v>1688053637.4426224</v>
      </c>
      <c r="G66" s="31">
        <v>121.88223074282112</v>
      </c>
      <c r="H66" s="32">
        <v>8.8612215930893363</v>
      </c>
      <c r="I66" s="31">
        <v>9507.3660999423955</v>
      </c>
      <c r="J66" s="32">
        <v>1688053637.4426224</v>
      </c>
      <c r="K66" s="31">
        <v>1</v>
      </c>
      <c r="L66" s="32">
        <v>16.534883779183396</v>
      </c>
    </row>
    <row r="67" spans="2:12" x14ac:dyDescent="0.3">
      <c r="B67">
        <v>61</v>
      </c>
      <c r="C67" s="31">
        <v>326164.44552116678</v>
      </c>
      <c r="D67" s="32">
        <v>102107301.96733494</v>
      </c>
      <c r="E67" s="31">
        <v>92646940.575800955</v>
      </c>
      <c r="F67" s="32">
        <v>102107301.96733494</v>
      </c>
      <c r="G67" s="31">
        <v>15648.860629180333</v>
      </c>
      <c r="H67" s="32">
        <v>14.921671006104368</v>
      </c>
      <c r="I67" s="31">
        <v>92646940.575800955</v>
      </c>
      <c r="J67" s="32">
        <v>102107301.96733494</v>
      </c>
      <c r="K67" s="31">
        <v>1</v>
      </c>
      <c r="L67" s="32">
        <v>7.4042674098351151</v>
      </c>
    </row>
    <row r="68" spans="2:12" x14ac:dyDescent="0.3">
      <c r="B68">
        <v>62</v>
      </c>
      <c r="C68" s="31">
        <v>51370571884.51741</v>
      </c>
      <c r="D68" s="32">
        <v>54738728.96957878</v>
      </c>
      <c r="E68" s="31">
        <v>51370571884.51741</v>
      </c>
      <c r="F68" s="32">
        <v>54738728.96957878</v>
      </c>
      <c r="G68" s="31">
        <v>34562.581824037377</v>
      </c>
      <c r="H68" s="32">
        <v>73.464868439161066</v>
      </c>
      <c r="I68" s="31">
        <v>51370571884.51741</v>
      </c>
      <c r="J68" s="32">
        <v>54738728.96957878</v>
      </c>
      <c r="K68" s="31">
        <v>354.204591193525</v>
      </c>
      <c r="L68" s="32">
        <v>71.772217982279429</v>
      </c>
    </row>
    <row r="69" spans="2:12" x14ac:dyDescent="0.3">
      <c r="B69">
        <v>63</v>
      </c>
      <c r="C69" s="31">
        <v>177977986.06301722</v>
      </c>
      <c r="D69" s="32">
        <v>3270952969.1345468</v>
      </c>
      <c r="E69" s="31">
        <v>177977986.06301722</v>
      </c>
      <c r="F69" s="32">
        <v>3270952969.1345468</v>
      </c>
      <c r="G69" s="31">
        <v>26155.307873461141</v>
      </c>
      <c r="H69" s="32">
        <v>32.045308863657482</v>
      </c>
      <c r="I69" s="31">
        <v>177977986.06301722</v>
      </c>
      <c r="J69" s="32">
        <v>3270952969.1345468</v>
      </c>
      <c r="K69" s="31">
        <v>8.8609004152559994</v>
      </c>
      <c r="L69" s="32">
        <v>115.06126050246857</v>
      </c>
    </row>
    <row r="70" spans="2:12" x14ac:dyDescent="0.3">
      <c r="B70">
        <v>64</v>
      </c>
      <c r="C70" s="31"/>
      <c r="D70" s="32">
        <v>7008714931.0627537</v>
      </c>
      <c r="E70" s="31">
        <v>928589874.43152595</v>
      </c>
      <c r="F70" s="32"/>
      <c r="G70" s="31">
        <v>854.50493124784498</v>
      </c>
      <c r="H70" s="32"/>
      <c r="I70" s="31">
        <v>928589874.43152595</v>
      </c>
      <c r="J70" s="32"/>
      <c r="K70" s="31">
        <v>0.252824916386161</v>
      </c>
      <c r="L70" s="32"/>
    </row>
    <row r="71" spans="2:12" x14ac:dyDescent="0.3">
      <c r="B71">
        <v>65</v>
      </c>
      <c r="C71" s="31"/>
      <c r="D71" s="32">
        <v>822861224.6016438</v>
      </c>
      <c r="E71" s="31">
        <v>5123485475.0333748</v>
      </c>
      <c r="F71" s="32"/>
      <c r="G71" s="31">
        <v>9472.327020883371</v>
      </c>
      <c r="H71" s="32"/>
      <c r="I71" s="31">
        <v>5123485475.0333748</v>
      </c>
      <c r="J71" s="32"/>
      <c r="K71" s="31">
        <v>2.0559109199840164</v>
      </c>
      <c r="L71" s="32"/>
    </row>
    <row r="72" spans="2:12" x14ac:dyDescent="0.3">
      <c r="I72" s="24"/>
    </row>
    <row r="73" spans="2:12" x14ac:dyDescent="0.3">
      <c r="C73" s="22" t="s">
        <v>13</v>
      </c>
      <c r="D73" s="22" t="s">
        <v>23</v>
      </c>
      <c r="E73" s="22" t="s">
        <v>13</v>
      </c>
      <c r="F73" s="22" t="s">
        <v>41</v>
      </c>
      <c r="G73" s="22" t="s">
        <v>13</v>
      </c>
      <c r="H73" s="22" t="s">
        <v>23</v>
      </c>
      <c r="I73" s="22" t="s">
        <v>13</v>
      </c>
      <c r="J73" s="22" t="s">
        <v>23</v>
      </c>
      <c r="K73" s="23" t="s">
        <v>13</v>
      </c>
      <c r="L73" s="23" t="s">
        <v>23</v>
      </c>
    </row>
    <row r="74" spans="2:12" x14ac:dyDescent="0.3">
      <c r="C74" s="24">
        <f>AVERAGE(C7:C71)</f>
        <v>4110706108.6050372</v>
      </c>
      <c r="D74" s="24">
        <f t="shared" ref="D74:L74" si="0">AVERAGE(D7:D71)</f>
        <v>2596550089.0230451</v>
      </c>
      <c r="E74" s="24">
        <f t="shared" si="0"/>
        <v>4510126310.0965424</v>
      </c>
      <c r="F74" s="24">
        <f t="shared" si="0"/>
        <v>2760948001.0678754</v>
      </c>
      <c r="G74" s="24">
        <v>87400000</v>
      </c>
      <c r="H74" s="24">
        <f t="shared" si="0"/>
        <v>343941.62390988588</v>
      </c>
      <c r="I74" s="24">
        <f t="shared" si="0"/>
        <v>4229542156.8341889</v>
      </c>
      <c r="J74" s="24">
        <f t="shared" si="0"/>
        <v>2760948001.0678754</v>
      </c>
      <c r="K74" s="24">
        <f t="shared" si="0"/>
        <v>282540.47070673754</v>
      </c>
      <c r="L74" s="24">
        <f t="shared" si="0"/>
        <v>2547807.2043450749</v>
      </c>
    </row>
  </sheetData>
  <mergeCells count="5"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Cytoplast</vt:lpstr>
      <vt:lpstr>Permamem</vt:lpstr>
      <vt:lpstr>ZAKLADA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 Zibar Belašić</dc:creator>
  <cp:lastModifiedBy>Barbara Franović</cp:lastModifiedBy>
  <dcterms:created xsi:type="dcterms:W3CDTF">2021-10-25T09:05:31Z</dcterms:created>
  <dcterms:modified xsi:type="dcterms:W3CDTF">2025-02-28T10:04:18Z</dcterms:modified>
</cp:coreProperties>
</file>