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ara Franović\Desktop\PCR REZULTATI MEMBRANE\"/>
    </mc:Choice>
  </mc:AlternateContent>
  <xr:revisionPtr revIDLastSave="0" documentId="13_ncr:1_{347A91E5-E8BE-47A0-A63E-D2A7BF3AA8F8}" xr6:coauthVersionLast="47" xr6:coauthVersionMax="47" xr10:uidLastSave="{00000000-0000-0000-0000-000000000000}"/>
  <bookViews>
    <workbookView xWindow="-108" yWindow="-108" windowWidth="23256" windowHeight="12456" tabRatio="598" activeTab="3" xr2:uid="{2BED19B4-FF42-EF4C-803B-38CE97EBBF87}"/>
  </bookViews>
  <sheets>
    <sheet name="Cytoplast" sheetId="12" r:id="rId1"/>
    <sheet name="Permamem" sheetId="5" r:id="rId2"/>
    <sheet name="Usporedba" sheetId="15" r:id="rId3"/>
    <sheet name="Sheet1" sheetId="1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9" i="12" l="1"/>
  <c r="R39" i="12" s="1"/>
  <c r="Q38" i="12"/>
  <c r="R38" i="12" s="1"/>
  <c r="Q37" i="12"/>
  <c r="R37" i="12" s="1"/>
  <c r="Q36" i="12"/>
  <c r="R36" i="12" s="1"/>
  <c r="Q35" i="12"/>
  <c r="R35" i="12" s="1"/>
  <c r="Q34" i="12"/>
  <c r="R34" i="12" s="1"/>
  <c r="Q33" i="12"/>
  <c r="R33" i="12" s="1"/>
  <c r="Q32" i="12"/>
  <c r="R32" i="12" s="1"/>
  <c r="Q31" i="12"/>
  <c r="R31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/>
  <c r="Q23" i="12"/>
  <c r="R23" i="12" s="1"/>
  <c r="Q22" i="12"/>
  <c r="R22" i="12" s="1"/>
  <c r="Q21" i="12"/>
  <c r="R21" i="12"/>
  <c r="Q20" i="12"/>
  <c r="R20" i="12" s="1"/>
  <c r="Q19" i="12"/>
  <c r="R19" i="12" s="1"/>
  <c r="Q18" i="12"/>
  <c r="R18" i="12"/>
  <c r="Q17" i="12"/>
  <c r="R17" i="12" s="1"/>
  <c r="Q16" i="12"/>
  <c r="R16" i="12" s="1"/>
  <c r="Q15" i="12"/>
  <c r="R15" i="12"/>
  <c r="Q14" i="12"/>
  <c r="R14" i="12" s="1"/>
  <c r="Q13" i="12"/>
  <c r="R13" i="12" s="1"/>
  <c r="Q12" i="12"/>
  <c r="R12" i="12" s="1"/>
  <c r="Q11" i="12"/>
  <c r="R11" i="12"/>
  <c r="Q10" i="12"/>
  <c r="R10" i="12" s="1"/>
  <c r="Q9" i="12"/>
  <c r="R9" i="12" s="1"/>
  <c r="Q8" i="12"/>
  <c r="R8" i="12" s="1"/>
  <c r="K39" i="12"/>
  <c r="L39" i="12" s="1"/>
  <c r="K38" i="12"/>
  <c r="L38" i="12" s="1"/>
  <c r="K37" i="12"/>
  <c r="L37" i="12" s="1"/>
  <c r="K36" i="12"/>
  <c r="L36" i="12" s="1"/>
  <c r="K35" i="12"/>
  <c r="L35" i="12" s="1"/>
  <c r="K34" i="12"/>
  <c r="L34" i="12" s="1"/>
  <c r="K33" i="12"/>
  <c r="L33" i="12" s="1"/>
  <c r="K32" i="12"/>
  <c r="L32" i="12" s="1"/>
  <c r="K31" i="12"/>
  <c r="L31" i="12"/>
  <c r="K30" i="12"/>
  <c r="L30" i="12" s="1"/>
  <c r="K29" i="12"/>
  <c r="L29" i="12" s="1"/>
  <c r="K28" i="12"/>
  <c r="L28" i="12" s="1"/>
  <c r="K27" i="12"/>
  <c r="L27" i="12" s="1"/>
  <c r="K26" i="12"/>
  <c r="L26" i="12" s="1"/>
  <c r="K25" i="12"/>
  <c r="L25" i="12"/>
  <c r="K24" i="12"/>
  <c r="L24" i="12" s="1"/>
  <c r="K23" i="12"/>
  <c r="L23" i="12" s="1"/>
  <c r="K22" i="12"/>
  <c r="L22" i="12" s="1"/>
  <c r="K21" i="12"/>
  <c r="L21" i="12" s="1"/>
  <c r="K20" i="12"/>
  <c r="L20" i="12" s="1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K19" i="12"/>
  <c r="L19" i="12" s="1"/>
  <c r="K18" i="12"/>
  <c r="L18" i="12" s="1"/>
  <c r="K17" i="12"/>
  <c r="L17" i="12" s="1"/>
  <c r="K16" i="12"/>
  <c r="L16" i="12" s="1"/>
  <c r="K15" i="12"/>
  <c r="L15" i="12" s="1"/>
  <c r="K14" i="12"/>
  <c r="L14" i="12" s="1"/>
  <c r="K13" i="12"/>
  <c r="L13" i="12" s="1"/>
  <c r="K12" i="12"/>
  <c r="L12" i="12" s="1"/>
  <c r="K11" i="12"/>
  <c r="L11" i="12" s="1"/>
  <c r="K10" i="12"/>
  <c r="L10" i="12" s="1"/>
  <c r="K9" i="12"/>
  <c r="L9" i="12" s="1"/>
  <c r="K8" i="12"/>
  <c r="L8" i="12" s="1"/>
  <c r="E39" i="12"/>
  <c r="F39" i="12" s="1"/>
  <c r="H39" i="12"/>
  <c r="I39" i="12" s="1"/>
  <c r="E38" i="12"/>
  <c r="F38" i="12"/>
  <c r="H38" i="12"/>
  <c r="I38" i="12" s="1"/>
  <c r="E37" i="12"/>
  <c r="F37" i="12" s="1"/>
  <c r="H37" i="12"/>
  <c r="I37" i="12" s="1"/>
  <c r="E36" i="12"/>
  <c r="F36" i="12" s="1"/>
  <c r="H36" i="12"/>
  <c r="I36" i="12" s="1"/>
  <c r="E35" i="12"/>
  <c r="F35" i="12" s="1"/>
  <c r="H35" i="12"/>
  <c r="I35" i="12" s="1"/>
  <c r="E34" i="12"/>
  <c r="F34" i="12" s="1"/>
  <c r="H34" i="12"/>
  <c r="I34" i="12"/>
  <c r="E33" i="12"/>
  <c r="F33" i="12" s="1"/>
  <c r="H33" i="12"/>
  <c r="I33" i="12" s="1"/>
  <c r="E32" i="12"/>
  <c r="F32" i="12" s="1"/>
  <c r="H32" i="12"/>
  <c r="I32" i="12" s="1"/>
  <c r="E31" i="12"/>
  <c r="F31" i="12" s="1"/>
  <c r="H31" i="12"/>
  <c r="I31" i="12" s="1"/>
  <c r="E30" i="12"/>
  <c r="F30" i="12"/>
  <c r="H30" i="12"/>
  <c r="I30" i="12" s="1"/>
  <c r="E29" i="12"/>
  <c r="F29" i="12"/>
  <c r="H29" i="12"/>
  <c r="I29" i="12" s="1"/>
  <c r="E28" i="12"/>
  <c r="F28" i="12"/>
  <c r="H28" i="12"/>
  <c r="I28" i="12" s="1"/>
  <c r="E27" i="12"/>
  <c r="F27" i="12" s="1"/>
  <c r="H27" i="12"/>
  <c r="I27" i="12" s="1"/>
  <c r="E26" i="12"/>
  <c r="F26" i="12" s="1"/>
  <c r="H26" i="12"/>
  <c r="I26" i="12" s="1"/>
  <c r="E25" i="12"/>
  <c r="F25" i="12" s="1"/>
  <c r="H25" i="12"/>
  <c r="I25" i="12" s="1"/>
  <c r="E24" i="12"/>
  <c r="F24" i="12"/>
  <c r="H24" i="12"/>
  <c r="I24" i="12" s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H8" i="12"/>
  <c r="I8" i="12" s="1"/>
  <c r="N8" i="12"/>
  <c r="O8" i="12" s="1"/>
  <c r="Q37" i="5"/>
  <c r="R37" i="5" s="1"/>
  <c r="Q36" i="5"/>
  <c r="R36" i="5" s="1"/>
  <c r="Q35" i="5"/>
  <c r="R35" i="5" s="1"/>
  <c r="Q34" i="5"/>
  <c r="R34" i="5" s="1"/>
  <c r="Q33" i="5"/>
  <c r="R33" i="5" s="1"/>
  <c r="Q32" i="5"/>
  <c r="R32" i="5" s="1"/>
  <c r="Q31" i="5"/>
  <c r="R31" i="5" s="1"/>
  <c r="Q30" i="5"/>
  <c r="R30" i="5" s="1"/>
  <c r="Q29" i="5"/>
  <c r="R29" i="5" s="1"/>
  <c r="Q28" i="5"/>
  <c r="R28" i="5" s="1"/>
  <c r="Q27" i="5"/>
  <c r="R27" i="5" s="1"/>
  <c r="Q26" i="5"/>
  <c r="R26" i="5" s="1"/>
  <c r="Q25" i="5"/>
  <c r="R25" i="5" s="1"/>
  <c r="Q24" i="5"/>
  <c r="R24" i="5" s="1"/>
  <c r="Q23" i="5"/>
  <c r="R23" i="5" s="1"/>
  <c r="O28" i="5"/>
  <c r="O29" i="5"/>
  <c r="O30" i="5"/>
  <c r="O31" i="5"/>
  <c r="O32" i="5"/>
  <c r="O33" i="5"/>
  <c r="O34" i="5"/>
  <c r="O35" i="5"/>
  <c r="O36" i="5"/>
  <c r="O37" i="5"/>
  <c r="N28" i="5"/>
  <c r="N29" i="5"/>
  <c r="N30" i="5"/>
  <c r="N31" i="5"/>
  <c r="N32" i="5"/>
  <c r="N33" i="5"/>
  <c r="N34" i="5"/>
  <c r="N35" i="5"/>
  <c r="N36" i="5"/>
  <c r="N37" i="5"/>
  <c r="N27" i="5"/>
  <c r="O27" i="5" s="1"/>
  <c r="N26" i="5"/>
  <c r="O26" i="5" s="1"/>
  <c r="N25" i="5"/>
  <c r="O25" i="5" s="1"/>
  <c r="N24" i="5"/>
  <c r="O24" i="5" s="1"/>
  <c r="N23" i="5"/>
  <c r="O23" i="5" s="1"/>
  <c r="L24" i="5"/>
  <c r="L26" i="5"/>
  <c r="L27" i="5"/>
  <c r="L28" i="5"/>
  <c r="L29" i="5"/>
  <c r="L30" i="5"/>
  <c r="L31" i="5"/>
  <c r="L32" i="5"/>
  <c r="L33" i="5"/>
  <c r="L34" i="5"/>
  <c r="L35" i="5"/>
  <c r="L36" i="5"/>
  <c r="L37" i="5"/>
  <c r="K24" i="5"/>
  <c r="K25" i="5"/>
  <c r="L25" i="5" s="1"/>
  <c r="K26" i="5"/>
  <c r="K27" i="5"/>
  <c r="K28" i="5"/>
  <c r="K29" i="5"/>
  <c r="K30" i="5"/>
  <c r="K31" i="5"/>
  <c r="K32" i="5"/>
  <c r="K33" i="5"/>
  <c r="K34" i="5"/>
  <c r="K35" i="5"/>
  <c r="K36" i="5"/>
  <c r="K37" i="5"/>
  <c r="K23" i="5"/>
  <c r="L23" i="5" s="1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F27" i="5"/>
  <c r="F28" i="5"/>
  <c r="F29" i="5"/>
  <c r="F30" i="5"/>
  <c r="F31" i="5"/>
  <c r="F32" i="5"/>
  <c r="F33" i="5"/>
  <c r="F34" i="5"/>
  <c r="F35" i="5"/>
  <c r="F36" i="5"/>
  <c r="F37" i="5"/>
  <c r="E27" i="5"/>
  <c r="E28" i="5"/>
  <c r="E29" i="5"/>
  <c r="E30" i="5"/>
  <c r="E31" i="5"/>
  <c r="E32" i="5"/>
  <c r="E33" i="5"/>
  <c r="E34" i="5"/>
  <c r="E35" i="5"/>
  <c r="E36" i="5"/>
  <c r="E37" i="5"/>
  <c r="E26" i="5"/>
  <c r="F26" i="5" s="1"/>
  <c r="E25" i="5"/>
  <c r="F25" i="5" s="1"/>
  <c r="E24" i="5"/>
  <c r="F24" i="5"/>
  <c r="E23" i="5"/>
  <c r="F23" i="5"/>
  <c r="F15" i="5"/>
  <c r="F16" i="5"/>
  <c r="F17" i="5"/>
  <c r="F18" i="5"/>
  <c r="F20" i="5"/>
  <c r="F21" i="5"/>
  <c r="F22" i="5"/>
  <c r="R22" i="5"/>
  <c r="Q22" i="5"/>
  <c r="O22" i="5"/>
  <c r="N22" i="5"/>
  <c r="L22" i="5"/>
  <c r="K22" i="5"/>
  <c r="H22" i="5"/>
  <c r="I22" i="5" s="1"/>
  <c r="E22" i="5"/>
  <c r="R21" i="5"/>
  <c r="Q21" i="5"/>
  <c r="O21" i="5"/>
  <c r="N21" i="5"/>
  <c r="L18" i="5"/>
  <c r="L19" i="5"/>
  <c r="L20" i="5"/>
  <c r="L21" i="5"/>
  <c r="K21" i="5"/>
  <c r="I21" i="5"/>
  <c r="H21" i="5"/>
  <c r="E21" i="5"/>
  <c r="R20" i="5"/>
  <c r="Q20" i="5"/>
  <c r="O18" i="5"/>
  <c r="O20" i="5"/>
  <c r="N20" i="5"/>
  <c r="K20" i="5"/>
  <c r="I20" i="5"/>
  <c r="H20" i="5"/>
  <c r="E20" i="5"/>
  <c r="N19" i="5"/>
  <c r="O19" i="5" s="1"/>
  <c r="Q19" i="5"/>
  <c r="R19" i="5" s="1"/>
  <c r="K19" i="5"/>
  <c r="H19" i="5"/>
  <c r="I19" i="5" s="1"/>
  <c r="E19" i="5"/>
  <c r="F19" i="5" s="1"/>
  <c r="N18" i="5"/>
  <c r="R18" i="5"/>
  <c r="Q18" i="5"/>
  <c r="K18" i="5"/>
  <c r="I18" i="5"/>
  <c r="H18" i="5"/>
  <c r="E18" i="5"/>
  <c r="O17" i="5"/>
  <c r="N17" i="5"/>
  <c r="R17" i="5"/>
  <c r="Q17" i="5"/>
  <c r="L17" i="5"/>
  <c r="K17" i="5"/>
  <c r="I17" i="5"/>
  <c r="H17" i="5"/>
  <c r="E17" i="5"/>
  <c r="R16" i="5"/>
  <c r="Q16" i="5"/>
  <c r="O16" i="5"/>
  <c r="N16" i="5"/>
  <c r="L16" i="5"/>
  <c r="K16" i="5"/>
  <c r="I16" i="5"/>
  <c r="H16" i="5"/>
  <c r="E16" i="5"/>
  <c r="O15" i="5"/>
  <c r="N15" i="5"/>
  <c r="R15" i="5"/>
  <c r="Q15" i="5"/>
  <c r="I15" i="5"/>
  <c r="H15" i="5"/>
  <c r="L15" i="5"/>
  <c r="K15" i="5"/>
  <c r="E15" i="5"/>
  <c r="R14" i="5"/>
  <c r="Q14" i="5"/>
  <c r="O14" i="5"/>
  <c r="N14" i="5"/>
  <c r="L14" i="5"/>
  <c r="K14" i="5"/>
  <c r="I14" i="5"/>
  <c r="H14" i="5"/>
  <c r="F14" i="5"/>
  <c r="E14" i="5"/>
  <c r="R13" i="5"/>
  <c r="Q13" i="5"/>
  <c r="O13" i="5"/>
  <c r="N13" i="5"/>
  <c r="K13" i="5"/>
  <c r="L13" i="5" s="1"/>
  <c r="I13" i="5"/>
  <c r="H13" i="5"/>
  <c r="F13" i="5"/>
  <c r="E13" i="5"/>
  <c r="R12" i="5"/>
  <c r="Q12" i="5"/>
  <c r="O12" i="5"/>
  <c r="N12" i="5"/>
  <c r="L12" i="5"/>
  <c r="K12" i="5"/>
  <c r="I12" i="5"/>
  <c r="H12" i="5"/>
  <c r="F12" i="5"/>
  <c r="E12" i="5"/>
  <c r="R11" i="5"/>
  <c r="Q11" i="5"/>
  <c r="O11" i="5"/>
  <c r="N11" i="5"/>
  <c r="L11" i="5"/>
  <c r="K11" i="5"/>
  <c r="I11" i="5"/>
  <c r="H11" i="5"/>
  <c r="F11" i="5"/>
  <c r="E11" i="5"/>
  <c r="R10" i="5"/>
  <c r="Q10" i="5"/>
  <c r="O10" i="5"/>
  <c r="N10" i="5"/>
  <c r="K10" i="5"/>
  <c r="L10" i="5" s="1"/>
  <c r="I10" i="5"/>
  <c r="H10" i="5"/>
  <c r="F10" i="5"/>
  <c r="E10" i="5"/>
  <c r="R9" i="5"/>
  <c r="Q9" i="5"/>
  <c r="O9" i="5"/>
  <c r="N9" i="5"/>
  <c r="L9" i="5"/>
  <c r="L8" i="5"/>
  <c r="K9" i="5"/>
  <c r="I9" i="5"/>
  <c r="H9" i="5"/>
  <c r="F9" i="5"/>
  <c r="E9" i="5"/>
  <c r="R8" i="5"/>
  <c r="Q8" i="5"/>
  <c r="O8" i="5"/>
  <c r="N8" i="5"/>
  <c r="K8" i="5"/>
  <c r="I8" i="5"/>
  <c r="H8" i="5"/>
  <c r="F8" i="5"/>
  <c r="E8" i="5"/>
  <c r="R7" i="5"/>
  <c r="Q7" i="5"/>
  <c r="O7" i="5"/>
  <c r="N7" i="5"/>
  <c r="L7" i="5"/>
  <c r="K7" i="5"/>
  <c r="I7" i="5"/>
  <c r="H7" i="5"/>
  <c r="F7" i="5"/>
  <c r="E7" i="5"/>
  <c r="R7" i="12"/>
  <c r="Q7" i="12"/>
  <c r="O7" i="12"/>
  <c r="N7" i="12"/>
  <c r="L7" i="12"/>
  <c r="K7" i="12"/>
  <c r="I7" i="12"/>
  <c r="H7" i="12"/>
  <c r="F7" i="12"/>
  <c r="E7" i="12"/>
  <c r="R6" i="12"/>
  <c r="Q6" i="12"/>
  <c r="O6" i="12"/>
  <c r="N6" i="12"/>
  <c r="K6" i="12"/>
  <c r="L6" i="12" s="1"/>
  <c r="I6" i="12"/>
  <c r="H6" i="12"/>
  <c r="F6" i="12"/>
  <c r="E6" i="12"/>
  <c r="R5" i="12"/>
  <c r="Q5" i="12"/>
  <c r="O5" i="12"/>
  <c r="N5" i="12"/>
  <c r="L5" i="12"/>
  <c r="K5" i="12"/>
  <c r="I5" i="12"/>
  <c r="H5" i="12"/>
  <c r="F5" i="12"/>
  <c r="E5" i="12"/>
  <c r="R4" i="12"/>
  <c r="Q4" i="12"/>
  <c r="O4" i="12"/>
  <c r="N4" i="12"/>
  <c r="L4" i="12"/>
  <c r="K4" i="12"/>
  <c r="I4" i="12"/>
  <c r="H4" i="12"/>
  <c r="F4" i="12"/>
  <c r="E4" i="12"/>
  <c r="R3" i="12"/>
  <c r="Q3" i="12"/>
  <c r="O3" i="12"/>
  <c r="N3" i="12"/>
  <c r="L3" i="12"/>
  <c r="K3" i="12"/>
  <c r="I3" i="12"/>
  <c r="H3" i="12"/>
  <c r="F3" i="12"/>
  <c r="E3" i="12"/>
  <c r="E2" i="12"/>
  <c r="F2" i="12" s="1"/>
  <c r="H2" i="12"/>
  <c r="I2" i="12" s="1"/>
  <c r="K2" i="12"/>
  <c r="L2" i="12" s="1"/>
  <c r="N2" i="12"/>
  <c r="O2" i="12" s="1"/>
  <c r="Q2" i="12"/>
  <c r="R2" i="12" s="1"/>
  <c r="R6" i="5"/>
  <c r="Q6" i="5"/>
  <c r="N6" i="5"/>
  <c r="O6" i="5" s="1"/>
  <c r="K6" i="5"/>
  <c r="L6" i="5" s="1"/>
  <c r="I6" i="5"/>
  <c r="H6" i="5"/>
  <c r="E6" i="5"/>
  <c r="F6" i="5" s="1"/>
  <c r="R5" i="5"/>
  <c r="Q5" i="5"/>
  <c r="O5" i="5"/>
  <c r="N5" i="5"/>
  <c r="L5" i="5"/>
  <c r="K5" i="5"/>
  <c r="I5" i="5"/>
  <c r="H5" i="5"/>
  <c r="E5" i="5"/>
  <c r="F5" i="5" s="1"/>
  <c r="R4" i="5"/>
  <c r="Q4" i="5"/>
  <c r="O4" i="5"/>
  <c r="N4" i="5"/>
  <c r="L4" i="5"/>
  <c r="K4" i="5"/>
  <c r="I4" i="5"/>
  <c r="H4" i="5"/>
  <c r="F4" i="5"/>
  <c r="E4" i="5"/>
  <c r="R3" i="5"/>
  <c r="Q3" i="5"/>
  <c r="N3" i="5"/>
  <c r="O3" i="5" s="1"/>
  <c r="L3" i="5"/>
  <c r="K3" i="5"/>
  <c r="I3" i="5"/>
  <c r="H3" i="5"/>
  <c r="R2" i="5"/>
  <c r="Q2" i="5"/>
  <c r="O2" i="5"/>
  <c r="N2" i="5"/>
  <c r="L2" i="5"/>
  <c r="K2" i="5"/>
  <c r="H2" i="5"/>
  <c r="I2" i="5" s="1"/>
  <c r="E3" i="5"/>
  <c r="F3" i="5" s="1"/>
  <c r="E2" i="5"/>
  <c r="F2" i="5" s="1"/>
</calcChain>
</file>

<file path=xl/sharedStrings.xml><?xml version="1.0" encoding="utf-8"?>
<sst xmlns="http://schemas.openxmlformats.org/spreadsheetml/2006/main" count="144" uniqueCount="56">
  <si>
    <t>16s</t>
  </si>
  <si>
    <t>Mutans</t>
  </si>
  <si>
    <t>Delta</t>
  </si>
  <si>
    <t>2-delta delta</t>
  </si>
  <si>
    <t>Salivarius</t>
  </si>
  <si>
    <t>Parvula</t>
  </si>
  <si>
    <t>Sobrinus</t>
  </si>
  <si>
    <t>M23</t>
  </si>
  <si>
    <t>M27</t>
  </si>
  <si>
    <t>S.mutans</t>
  </si>
  <si>
    <t>S.sobrinus</t>
  </si>
  <si>
    <t>S.salivarius</t>
  </si>
  <si>
    <t>BROJ</t>
  </si>
  <si>
    <t>Permamem</t>
  </si>
  <si>
    <t>Agregata.</t>
  </si>
  <si>
    <t>M24</t>
  </si>
  <si>
    <t>M26</t>
  </si>
  <si>
    <t>M25</t>
  </si>
  <si>
    <t>M28</t>
  </si>
  <si>
    <t>M30</t>
  </si>
  <si>
    <t>M31</t>
  </si>
  <si>
    <t>M29</t>
  </si>
  <si>
    <t>M32</t>
  </si>
  <si>
    <t>Cytoplast</t>
  </si>
  <si>
    <t>M13</t>
  </si>
  <si>
    <t>M8</t>
  </si>
  <si>
    <t>M17</t>
  </si>
  <si>
    <t>M2</t>
  </si>
  <si>
    <t>M7</t>
  </si>
  <si>
    <t>M3</t>
  </si>
  <si>
    <t>M15</t>
  </si>
  <si>
    <t>M5</t>
  </si>
  <si>
    <t>M11</t>
  </si>
  <si>
    <t>M6</t>
  </si>
  <si>
    <t>M12</t>
  </si>
  <si>
    <t>M4</t>
  </si>
  <si>
    <t>M16</t>
  </si>
  <si>
    <t>M14</t>
  </si>
  <si>
    <t>M10</t>
  </si>
  <si>
    <t>M9</t>
  </si>
  <si>
    <t>Aggregatobacter</t>
  </si>
  <si>
    <t>V. parvula</t>
  </si>
  <si>
    <t xml:space="preserve"> Cytoplast</t>
  </si>
  <si>
    <t>M1</t>
  </si>
  <si>
    <t>M18</t>
  </si>
  <si>
    <t>M19</t>
  </si>
  <si>
    <t>M20</t>
  </si>
  <si>
    <t>M21</t>
  </si>
  <si>
    <t>M22</t>
  </si>
  <si>
    <t>M33</t>
  </si>
  <si>
    <t>M34</t>
  </si>
  <si>
    <t>M35</t>
  </si>
  <si>
    <t>M36</t>
  </si>
  <si>
    <t>M37</t>
  </si>
  <si>
    <t>M38</t>
  </si>
  <si>
    <t>A. Actinomycetemcomitans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</si>
</sst>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2"/>
      <color theme="1"/>
      <name val="Calibri"/>
      <family val="2"/>
      <charset val="238"/>
      <scheme val="minor"/>
    </font>
    <font>
      <sz val="16"/>
      <color theme="1"/>
      <name val="Arial"/>
      <family val="2"/>
    </font>
    <font>
      <sz val="15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E599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8" fillId="3" borderId="3" xfId="0" applyNumberFormat="1" applyFont="1" applyFill="1" applyBorder="1" applyAlignment="1">
      <alignment horizontal="center"/>
    </xf>
    <xf numFmtId="0" fontId="9" fillId="4" borderId="3" xfId="0" applyFont="1" applyFill="1" applyBorder="1"/>
    <xf numFmtId="2" fontId="8" fillId="4" borderId="3" xfId="0" applyNumberFormat="1" applyFont="1" applyFill="1" applyBorder="1" applyAlignment="1">
      <alignment horizontal="center"/>
    </xf>
    <xf numFmtId="0" fontId="9" fillId="5" borderId="3" xfId="0" applyFont="1" applyFill="1" applyBorder="1"/>
    <xf numFmtId="2" fontId="8" fillId="5" borderId="3" xfId="0" applyNumberFormat="1" applyFont="1" applyFill="1" applyBorder="1" applyAlignment="1">
      <alignment horizontal="center"/>
    </xf>
    <xf numFmtId="0" fontId="9" fillId="6" borderId="3" xfId="0" applyFont="1" applyFill="1" applyBorder="1"/>
    <xf numFmtId="2" fontId="8" fillId="6" borderId="2" xfId="0" applyNumberFormat="1" applyFont="1" applyFill="1" applyBorder="1" applyAlignment="1">
      <alignment horizontal="center"/>
    </xf>
    <xf numFmtId="0" fontId="4" fillId="0" borderId="3" xfId="0" applyFont="1" applyBorder="1"/>
    <xf numFmtId="0" fontId="0" fillId="0" borderId="3" xfId="0" applyBorder="1" applyAlignment="1">
      <alignment horizontal="center"/>
    </xf>
    <xf numFmtId="2" fontId="0" fillId="7" borderId="3" xfId="0" applyNumberFormat="1" applyFill="1" applyBorder="1" applyAlignment="1">
      <alignment horizontal="center"/>
    </xf>
    <xf numFmtId="164" fontId="5" fillId="7" borderId="3" xfId="0" applyNumberFormat="1" applyFont="1" applyFill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" xfId="0" applyBorder="1"/>
    <xf numFmtId="11" fontId="0" fillId="0" borderId="1" xfId="0" applyNumberFormat="1" applyBorder="1"/>
    <xf numFmtId="0" fontId="3" fillId="9" borderId="1" xfId="0" applyFont="1" applyFill="1" applyBorder="1"/>
    <xf numFmtId="0" fontId="3" fillId="9" borderId="1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2" fontId="0" fillId="0" borderId="0" xfId="0" applyNumberFormat="1"/>
    <xf numFmtId="4" fontId="0" fillId="0" borderId="3" xfId="0" applyNumberFormat="1" applyBorder="1" applyAlignment="1">
      <alignment horizontal="center"/>
    </xf>
    <xf numFmtId="11" fontId="0" fillId="0" borderId="11" xfId="0" applyNumberFormat="1" applyBorder="1"/>
    <xf numFmtId="11" fontId="0" fillId="0" borderId="0" xfId="0" applyNumberFormat="1" applyAlignment="1">
      <alignment horizontal="center"/>
    </xf>
    <xf numFmtId="11" fontId="0" fillId="0" borderId="12" xfId="0" applyNumberFormat="1" applyBorder="1"/>
    <xf numFmtId="11" fontId="0" fillId="0" borderId="13" xfId="0" applyNumberFormat="1" applyBorder="1"/>
    <xf numFmtId="0" fontId="4" fillId="0" borderId="3" xfId="0" applyFont="1" applyBorder="1" applyAlignment="1">
      <alignment horizontal="center"/>
    </xf>
    <xf numFmtId="11" fontId="0" fillId="0" borderId="5" xfId="0" applyNumberFormat="1" applyBorder="1"/>
    <xf numFmtId="11" fontId="0" fillId="0" borderId="14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0" fontId="3" fillId="9" borderId="0" xfId="0" applyFont="1" applyFill="1" applyAlignment="1">
      <alignment horizontal="center"/>
    </xf>
    <xf numFmtId="11" fontId="0" fillId="0" borderId="1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8" borderId="5" xfId="0" applyFont="1" applyFill="1" applyBorder="1" applyAlignment="1">
      <alignment horizontal="center" vertical="center" textRotation="90"/>
    </xf>
    <xf numFmtId="0" fontId="1" fillId="8" borderId="6" xfId="0" applyFont="1" applyFill="1" applyBorder="1" applyAlignment="1">
      <alignment horizontal="center" vertical="center" textRotation="90"/>
    </xf>
    <xf numFmtId="0" fontId="1" fillId="8" borderId="4" xfId="0" applyFont="1" applyFill="1" applyBorder="1" applyAlignment="1">
      <alignment horizontal="center" vertical="center" textRotation="90"/>
    </xf>
    <xf numFmtId="0" fontId="1" fillId="8" borderId="8" xfId="0" applyFont="1" applyFill="1" applyBorder="1" applyAlignment="1">
      <alignment horizontal="center" vertical="center" textRotation="90"/>
    </xf>
    <xf numFmtId="0" fontId="1" fillId="8" borderId="10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1" fontId="0" fillId="10" borderId="1" xfId="0" applyNumberFormat="1" applyFill="1" applyBorder="1"/>
    <xf numFmtId="0" fontId="0" fillId="11" borderId="0" xfId="0" applyFill="1"/>
    <xf numFmtId="11" fontId="0" fillId="10" borderId="12" xfId="0" applyNumberFormat="1" applyFill="1" applyBorder="1"/>
    <xf numFmtId="11" fontId="0" fillId="10" borderId="13" xfId="0" applyNumberFormat="1" applyFill="1" applyBorder="1"/>
    <xf numFmtId="11" fontId="0" fillId="10" borderId="5" xfId="0" applyNumberFormat="1" applyFill="1" applyBorder="1"/>
    <xf numFmtId="11" fontId="0" fillId="10" borderId="17" xfId="0" applyNumberFormat="1" applyFill="1" applyBorder="1" applyAlignment="1">
      <alignment horizontal="center"/>
    </xf>
    <xf numFmtId="11" fontId="0" fillId="10" borderId="1" xfId="0" applyNumberFormat="1" applyFill="1" applyBorder="1" applyAlignment="1">
      <alignment horizontal="center"/>
    </xf>
    <xf numFmtId="11" fontId="0" fillId="12" borderId="1" xfId="0" applyNumberFormat="1" applyFill="1" applyBorder="1"/>
    <xf numFmtId="0" fontId="0" fillId="12" borderId="1" xfId="0" applyFill="1" applyBorder="1"/>
    <xf numFmtId="11" fontId="0" fillId="12" borderId="11" xfId="0" applyNumberFormat="1" applyFill="1" applyBorder="1"/>
    <xf numFmtId="11" fontId="0" fillId="12" borderId="9" xfId="0" applyNumberFormat="1" applyFill="1" applyBorder="1" applyAlignment="1">
      <alignment horizontal="center"/>
    </xf>
    <xf numFmtId="11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11" fillId="13" borderId="18" xfId="0" applyFont="1" applyFill="1" applyBorder="1" applyAlignment="1">
      <alignment horizontal="center"/>
    </xf>
    <xf numFmtId="0" fontId="11" fillId="13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  <color rgb="FF33CCFF"/>
      <color rgb="FF0E1F72"/>
      <color rgb="FFCCFF33"/>
      <color rgb="FFEDEDED"/>
      <color rgb="FFFFF2CC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i="1"/>
              <a:t>S.mutans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Usporedba!$B$2</c:f>
              <c:strCache>
                <c:ptCount val="1"/>
                <c:pt idx="0">
                  <c:v>Permamem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Usporedba!$B$3:$B$40</c:f>
              <c:numCache>
                <c:formatCode>0.00E+00</c:formatCode>
                <c:ptCount val="38"/>
                <c:pt idx="0">
                  <c:v>101548607.43946733</c:v>
                </c:pt>
                <c:pt idx="1">
                  <c:v>3469708.9254244873</c:v>
                </c:pt>
                <c:pt idx="2">
                  <c:v>5631696910.5941792</c:v>
                </c:pt>
                <c:pt idx="3">
                  <c:v>97067.194002890465</c:v>
                </c:pt>
                <c:pt idx="4">
                  <c:v>3225074.6138719795</c:v>
                </c:pt>
                <c:pt idx="5">
                  <c:v>1159358518.5207763</c:v>
                </c:pt>
                <c:pt idx="6">
                  <c:v>39418887.591177955</c:v>
                </c:pt>
                <c:pt idx="7">
                  <c:v>982177452.46688414</c:v>
                </c:pt>
                <c:pt idx="8">
                  <c:v>175601233.4144254</c:v>
                </c:pt>
                <c:pt idx="9">
                  <c:v>1241062875.3875558</c:v>
                </c:pt>
                <c:pt idx="10">
                  <c:v>635715859.24628019</c:v>
                </c:pt>
                <c:pt idx="11">
                  <c:v>2207351192.9696307</c:v>
                </c:pt>
                <c:pt idx="12">
                  <c:v>1011149.6343800947</c:v>
                </c:pt>
                <c:pt idx="13">
                  <c:v>61443333.075573735</c:v>
                </c:pt>
                <c:pt idx="14">
                  <c:v>32451.899828922466</c:v>
                </c:pt>
                <c:pt idx="15">
                  <c:v>399811624.54323965</c:v>
                </c:pt>
                <c:pt idx="16">
                  <c:v>131014.13498716237</c:v>
                </c:pt>
                <c:pt idx="17">
                  <c:v>51370571884.51741</c:v>
                </c:pt>
                <c:pt idx="18">
                  <c:v>177977986.06301722</c:v>
                </c:pt>
                <c:pt idx="19">
                  <c:v>13775.134143974941</c:v>
                </c:pt>
                <c:pt idx="20">
                  <c:v>5123485475.0333748</c:v>
                </c:pt>
                <c:pt idx="21">
                  <c:v>2719265740.9771967</c:v>
                </c:pt>
                <c:pt idx="22">
                  <c:v>843866768.37423372</c:v>
                </c:pt>
                <c:pt idx="23">
                  <c:v>436082.0252453413</c:v>
                </c:pt>
                <c:pt idx="24">
                  <c:v>326164.44552116678</c:v>
                </c:pt>
                <c:pt idx="25">
                  <c:v>9039839423.6886444</c:v>
                </c:pt>
                <c:pt idx="26">
                  <c:v>343486938.74098325</c:v>
                </c:pt>
                <c:pt idx="27">
                  <c:v>49900813.525247894</c:v>
                </c:pt>
                <c:pt idx="28">
                  <c:v>553287.57482906268</c:v>
                </c:pt>
                <c:pt idx="29">
                  <c:v>6033693.5771923624</c:v>
                </c:pt>
                <c:pt idx="30">
                  <c:v>160986001.08893695</c:v>
                </c:pt>
                <c:pt idx="31">
                  <c:v>397803299.09577209</c:v>
                </c:pt>
                <c:pt idx="32">
                  <c:v>8810764136.2052078</c:v>
                </c:pt>
                <c:pt idx="33">
                  <c:v>1008402.381648635</c:v>
                </c:pt>
                <c:pt idx="34">
                  <c:v>27950789829.649319</c:v>
                </c:pt>
                <c:pt idx="35">
                  <c:v>2403763809.8592601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4-48F4-A705-2FD00CB0B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1503055"/>
        <c:axId val="1541495375"/>
      </c:barChart>
      <c:catAx>
        <c:axId val="15415030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Redni broj uzorka</a:t>
                </a:r>
              </a:p>
            </c:rich>
          </c:tx>
          <c:layout>
            <c:manualLayout>
              <c:xMode val="edge"/>
              <c:yMode val="edge"/>
              <c:x val="0.34456627296587927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41495375"/>
        <c:crosses val="autoZero"/>
        <c:auto val="1"/>
        <c:lblAlgn val="ctr"/>
        <c:lblOffset val="100"/>
        <c:noMultiLvlLbl val="0"/>
      </c:catAx>
      <c:valAx>
        <c:axId val="1541495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2-delta</a:t>
                </a:r>
                <a:r>
                  <a:rPr lang="hr-HR" baseline="0"/>
                  <a:t> delta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41503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Aggregatobacter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Usporedba!$O$2</c:f>
              <c:strCache>
                <c:ptCount val="1"/>
                <c:pt idx="0">
                  <c:v>Cytoplast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Usporedba!$O$3:$O$40</c:f>
              <c:numCache>
                <c:formatCode>0.00E+00</c:formatCode>
                <c:ptCount val="38"/>
                <c:pt idx="0">
                  <c:v>2739212934.2051268</c:v>
                </c:pt>
                <c:pt idx="1">
                  <c:v>824219856.50335956</c:v>
                </c:pt>
                <c:pt idx="2">
                  <c:v>3074831937.6052866</c:v>
                </c:pt>
                <c:pt idx="3">
                  <c:v>5249072432.2266226</c:v>
                </c:pt>
                <c:pt idx="4">
                  <c:v>114703829.56547992</c:v>
                </c:pt>
                <c:pt idx="5">
                  <c:v>2207351192.9696307</c:v>
                </c:pt>
                <c:pt idx="6">
                  <c:v>414159143.82889646</c:v>
                </c:pt>
                <c:pt idx="7">
                  <c:v>3577290168.7330294</c:v>
                </c:pt>
                <c:pt idx="8">
                  <c:v>827577969.72186244</c:v>
                </c:pt>
                <c:pt idx="9">
                  <c:v>3088694422.2053108</c:v>
                </c:pt>
                <c:pt idx="10">
                  <c:v>104233949.06743978</c:v>
                </c:pt>
                <c:pt idx="11">
                  <c:v>419841634.27171063</c:v>
                </c:pt>
                <c:pt idx="12">
                  <c:v>1643597619.4058199</c:v>
                </c:pt>
                <c:pt idx="13">
                  <c:v>6625719581.8974514</c:v>
                </c:pt>
                <c:pt idx="14">
                  <c:v>416944466.29605246</c:v>
                </c:pt>
                <c:pt idx="15">
                  <c:v>85639319.72807546</c:v>
                </c:pt>
                <c:pt idx="16">
                  <c:v>205810307.93488565</c:v>
                </c:pt>
                <c:pt idx="17">
                  <c:v>55553712.871897645</c:v>
                </c:pt>
                <c:pt idx="18">
                  <c:v>3335486370.1580687</c:v>
                </c:pt>
                <c:pt idx="19">
                  <c:v>6578219489.2116184</c:v>
                </c:pt>
                <c:pt idx="20">
                  <c:v>80004621.250814453</c:v>
                </c:pt>
                <c:pt idx="21">
                  <c:v>12449942257.488022</c:v>
                </c:pt>
                <c:pt idx="22">
                  <c:v>6579268297.8991241</c:v>
                </c:pt>
                <c:pt idx="23">
                  <c:v>102798929.48880395</c:v>
                </c:pt>
                <c:pt idx="24">
                  <c:v>55088582.301619969</c:v>
                </c:pt>
                <c:pt idx="25">
                  <c:v>13157898155.109165</c:v>
                </c:pt>
                <c:pt idx="26">
                  <c:v>205614960.83799788</c:v>
                </c:pt>
                <c:pt idx="27">
                  <c:v>833871592.53951693</c:v>
                </c:pt>
                <c:pt idx="28">
                  <c:v>828628384.79104519</c:v>
                </c:pt>
                <c:pt idx="29">
                  <c:v>6625535880.4901924</c:v>
                </c:pt>
                <c:pt idx="30">
                  <c:v>210229516.6607452</c:v>
                </c:pt>
                <c:pt idx="31">
                  <c:v>1788979860.1523964</c:v>
                </c:pt>
                <c:pt idx="32">
                  <c:v>888736192.41284192</c:v>
                </c:pt>
                <c:pt idx="33">
                  <c:v>55564880.995166913</c:v>
                </c:pt>
                <c:pt idx="34">
                  <c:v>583561716.46467292</c:v>
                </c:pt>
                <c:pt idx="35">
                  <c:v>208112733.64175144</c:v>
                </c:pt>
                <c:pt idx="36">
                  <c:v>13341298141.104412</c:v>
                </c:pt>
                <c:pt idx="37">
                  <c:v>413556155.25488132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A-4E57-842F-30190F6D9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4714591"/>
        <c:axId val="1684715551"/>
      </c:barChart>
      <c:catAx>
        <c:axId val="1684714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Redni</a:t>
                </a:r>
                <a:r>
                  <a:rPr lang="hr-HR" baseline="0"/>
                  <a:t> broj uzorka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0.341788495188101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84715551"/>
        <c:crosses val="autoZero"/>
        <c:auto val="1"/>
        <c:lblAlgn val="ctr"/>
        <c:lblOffset val="100"/>
        <c:noMultiLvlLbl val="0"/>
      </c:catAx>
      <c:valAx>
        <c:axId val="168471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2-delta</a:t>
                </a:r>
                <a:r>
                  <a:rPr lang="hr-HR" baseline="0"/>
                  <a:t> delta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84714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S.mutans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Usporedba!$C$2</c:f>
              <c:strCache>
                <c:ptCount val="1"/>
                <c:pt idx="0">
                  <c:v>Cytoplast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Usporedba!$C$3:$C$40</c:f>
              <c:numCache>
                <c:formatCode>0.00E+00</c:formatCode>
                <c:ptCount val="38"/>
                <c:pt idx="0">
                  <c:v>2739212934.2051268</c:v>
                </c:pt>
                <c:pt idx="1">
                  <c:v>824219856.50335956</c:v>
                </c:pt>
                <c:pt idx="2">
                  <c:v>1086427.4549358739</c:v>
                </c:pt>
                <c:pt idx="3">
                  <c:v>2943630.9123402019</c:v>
                </c:pt>
                <c:pt idx="4">
                  <c:v>114703829.56547992</c:v>
                </c:pt>
                <c:pt idx="5">
                  <c:v>2207351192.9696307</c:v>
                </c:pt>
                <c:pt idx="6">
                  <c:v>231697.0258848037</c:v>
                </c:pt>
                <c:pt idx="7">
                  <c:v>3577290168.7330294</c:v>
                </c:pt>
                <c:pt idx="8">
                  <c:v>261993.22874359178</c:v>
                </c:pt>
                <c:pt idx="9">
                  <c:v>3088694422.2053108</c:v>
                </c:pt>
                <c:pt idx="10">
                  <c:v>104233949.06743978</c:v>
                </c:pt>
                <c:pt idx="11">
                  <c:v>419841634.27171063</c:v>
                </c:pt>
                <c:pt idx="12">
                  <c:v>1643597619.4058199</c:v>
                </c:pt>
                <c:pt idx="13">
                  <c:v>6625719581.8974514</c:v>
                </c:pt>
                <c:pt idx="14">
                  <c:v>416944466.29605246</c:v>
                </c:pt>
                <c:pt idx="15">
                  <c:v>85639319.72807546</c:v>
                </c:pt>
                <c:pt idx="16">
                  <c:v>205810307.93488565</c:v>
                </c:pt>
                <c:pt idx="17">
                  <c:v>55553712.871897645</c:v>
                </c:pt>
                <c:pt idx="18">
                  <c:v>3335486370.1580687</c:v>
                </c:pt>
                <c:pt idx="19">
                  <c:v>6578219489.2116184</c:v>
                </c:pt>
                <c:pt idx="20">
                  <c:v>80004621.250814453</c:v>
                </c:pt>
                <c:pt idx="21">
                  <c:v>12449942257.488022</c:v>
                </c:pt>
                <c:pt idx="22">
                  <c:v>6579268297.8991241</c:v>
                </c:pt>
                <c:pt idx="23">
                  <c:v>102798929.48880395</c:v>
                </c:pt>
                <c:pt idx="24">
                  <c:v>55088582.301619969</c:v>
                </c:pt>
                <c:pt idx="25">
                  <c:v>13157898155.109165</c:v>
                </c:pt>
                <c:pt idx="26">
                  <c:v>205614960.83799788</c:v>
                </c:pt>
                <c:pt idx="27">
                  <c:v>301042.99040269695</c:v>
                </c:pt>
                <c:pt idx="28">
                  <c:v>262096.76111941208</c:v>
                </c:pt>
                <c:pt idx="29">
                  <c:v>6625535880.4901924</c:v>
                </c:pt>
                <c:pt idx="30">
                  <c:v>210229516.6607452</c:v>
                </c:pt>
                <c:pt idx="31">
                  <c:v>1788979860.1523964</c:v>
                </c:pt>
                <c:pt idx="32">
                  <c:v>150879.78502522412</c:v>
                </c:pt>
                <c:pt idx="33">
                  <c:v>46714.085344725245</c:v>
                </c:pt>
                <c:pt idx="34">
                  <c:v>583561716.46467292</c:v>
                </c:pt>
                <c:pt idx="35">
                  <c:v>208112733.64175144</c:v>
                </c:pt>
                <c:pt idx="36">
                  <c:v>13341298141.104412</c:v>
                </c:pt>
                <c:pt idx="37">
                  <c:v>413556155.25488132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B-4089-812D-23B8A7010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1502095"/>
        <c:axId val="1541493935"/>
      </c:barChart>
      <c:catAx>
        <c:axId val="15415020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Redni broj uzorka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41493935"/>
        <c:crosses val="autoZero"/>
        <c:auto val="1"/>
        <c:lblAlgn val="ctr"/>
        <c:lblOffset val="100"/>
        <c:noMultiLvlLbl val="0"/>
      </c:catAx>
      <c:valAx>
        <c:axId val="1541493935"/>
        <c:scaling>
          <c:orientation val="minMax"/>
          <c:max val="3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2-delta</a:t>
                </a:r>
                <a:r>
                  <a:rPr lang="hr-HR" baseline="0"/>
                  <a:t> delta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41502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i="1"/>
              <a:t>S.Sobrinus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Usporedba!$F$2</c:f>
              <c:strCache>
                <c:ptCount val="1"/>
                <c:pt idx="0">
                  <c:v>Permamem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Usporedba!$F$3:$F$40</c:f>
              <c:numCache>
                <c:formatCode>0.00E+00</c:formatCode>
                <c:ptCount val="38"/>
                <c:pt idx="0">
                  <c:v>101548607.43946733</c:v>
                </c:pt>
                <c:pt idx="1">
                  <c:v>911408826.72754967</c:v>
                </c:pt>
                <c:pt idx="2">
                  <c:v>5631696910.5941792</c:v>
                </c:pt>
                <c:pt idx="3">
                  <c:v>81290352.625678495</c:v>
                </c:pt>
                <c:pt idx="4">
                  <c:v>4940053435.975563</c:v>
                </c:pt>
                <c:pt idx="5">
                  <c:v>1159358518.5207763</c:v>
                </c:pt>
                <c:pt idx="6">
                  <c:v>39418887.591177955</c:v>
                </c:pt>
                <c:pt idx="7">
                  <c:v>982177452.46688414</c:v>
                </c:pt>
                <c:pt idx="8">
                  <c:v>175601233.4144254</c:v>
                </c:pt>
                <c:pt idx="9">
                  <c:v>1241062875.3875558</c:v>
                </c:pt>
                <c:pt idx="10">
                  <c:v>635715859.24628019</c:v>
                </c:pt>
                <c:pt idx="11">
                  <c:v>2207351192.9696307</c:v>
                </c:pt>
                <c:pt idx="12">
                  <c:v>8703298769.632267</c:v>
                </c:pt>
                <c:pt idx="13">
                  <c:v>61443333.075573735</c:v>
                </c:pt>
                <c:pt idx="14">
                  <c:v>513526503.03810459</c:v>
                </c:pt>
                <c:pt idx="15">
                  <c:v>399811624.54323965</c:v>
                </c:pt>
                <c:pt idx="16">
                  <c:v>131014.13498716237</c:v>
                </c:pt>
                <c:pt idx="17">
                  <c:v>51370571884.51741</c:v>
                </c:pt>
                <c:pt idx="18">
                  <c:v>177977986.06301722</c:v>
                </c:pt>
                <c:pt idx="19">
                  <c:v>928589874.43152595</c:v>
                </c:pt>
                <c:pt idx="20">
                  <c:v>5123485475.0333748</c:v>
                </c:pt>
                <c:pt idx="21">
                  <c:v>2719265740.9771967</c:v>
                </c:pt>
                <c:pt idx="22">
                  <c:v>843866768.37423372</c:v>
                </c:pt>
                <c:pt idx="23">
                  <c:v>3426859744.4652982</c:v>
                </c:pt>
                <c:pt idx="24">
                  <c:v>92646940.575800955</c:v>
                </c:pt>
                <c:pt idx="25">
                  <c:v>9039839423.6886444</c:v>
                </c:pt>
                <c:pt idx="26">
                  <c:v>343486938.74098325</c:v>
                </c:pt>
                <c:pt idx="27">
                  <c:v>49900813.525247894</c:v>
                </c:pt>
                <c:pt idx="28">
                  <c:v>637420421.66715491</c:v>
                </c:pt>
                <c:pt idx="29">
                  <c:v>4714997957.7528362</c:v>
                </c:pt>
                <c:pt idx="30">
                  <c:v>160986001.08893695</c:v>
                </c:pt>
                <c:pt idx="31">
                  <c:v>397803299.09577209</c:v>
                </c:pt>
                <c:pt idx="32">
                  <c:v>8810764136.2052078</c:v>
                </c:pt>
                <c:pt idx="33">
                  <c:v>1169820475.4571681</c:v>
                </c:pt>
                <c:pt idx="34">
                  <c:v>27950789829.649319</c:v>
                </c:pt>
                <c:pt idx="35">
                  <c:v>2403763809.8592601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B-4072-8DFA-84AAFBD2C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4649935"/>
        <c:axId val="1094638415"/>
      </c:barChart>
      <c:catAx>
        <c:axId val="10946499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Redni broj uzorka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4638415"/>
        <c:crosses val="autoZero"/>
        <c:auto val="1"/>
        <c:lblAlgn val="ctr"/>
        <c:lblOffset val="100"/>
        <c:noMultiLvlLbl val="0"/>
      </c:catAx>
      <c:valAx>
        <c:axId val="109463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2-delta</a:t>
                </a:r>
                <a:r>
                  <a:rPr lang="hr-HR" baseline="0"/>
                  <a:t> delta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94649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i="1"/>
              <a:t>V.parvula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Usporedba!$R$2</c:f>
              <c:strCache>
                <c:ptCount val="1"/>
                <c:pt idx="0">
                  <c:v>Permamem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Usporedba!$R$3:$R$40</c:f>
              <c:numCache>
                <c:formatCode>0.00E+00</c:formatCode>
                <c:ptCount val="38"/>
                <c:pt idx="0">
                  <c:v>21.39719340126414</c:v>
                </c:pt>
                <c:pt idx="1">
                  <c:v>10.570151380333911</c:v>
                </c:pt>
                <c:pt idx="2">
                  <c:v>55070.386190699392</c:v>
                </c:pt>
                <c:pt idx="3">
                  <c:v>15.707866914373552</c:v>
                </c:pt>
                <c:pt idx="4">
                  <c:v>4.2056215447976895</c:v>
                </c:pt>
                <c:pt idx="5">
                  <c:v>138.25089592353095</c:v>
                </c:pt>
                <c:pt idx="6">
                  <c:v>7.0660304355942385</c:v>
                </c:pt>
                <c:pt idx="7">
                  <c:v>173.50910597061724</c:v>
                </c:pt>
                <c:pt idx="8">
                  <c:v>30.026075078485672</c:v>
                </c:pt>
                <c:pt idx="9">
                  <c:v>2.8839490044670955</c:v>
                </c:pt>
                <c:pt idx="10">
                  <c:v>14.637422840626817</c:v>
                </c:pt>
                <c:pt idx="11">
                  <c:v>639.64046576391388</c:v>
                </c:pt>
                <c:pt idx="12">
                  <c:v>5.7695453703077941</c:v>
                </c:pt>
                <c:pt idx="13">
                  <c:v>0.46021218705823824</c:v>
                </c:pt>
                <c:pt idx="14">
                  <c:v>1.4161612538334076</c:v>
                </c:pt>
                <c:pt idx="15">
                  <c:v>621.07413356325935</c:v>
                </c:pt>
                <c:pt idx="16">
                  <c:v>7851.0773677904608</c:v>
                </c:pt>
                <c:pt idx="17">
                  <c:v>354.204591193525</c:v>
                </c:pt>
                <c:pt idx="18">
                  <c:v>8.8609004152559994</c:v>
                </c:pt>
                <c:pt idx="19">
                  <c:v>0.252824916386161</c:v>
                </c:pt>
                <c:pt idx="20">
                  <c:v>2.0559109199840164</c:v>
                </c:pt>
                <c:pt idx="21">
                  <c:v>135.03035937675506</c:v>
                </c:pt>
                <c:pt idx="22">
                  <c:v>2055.4235534793543</c:v>
                </c:pt>
                <c:pt idx="23">
                  <c:v>246.91659645424696</c:v>
                </c:pt>
                <c:pt idx="24">
                  <c:v>0.11178976405008603</c:v>
                </c:pt>
                <c:pt idx="25">
                  <c:v>21.987322103834611</c:v>
                </c:pt>
                <c:pt idx="26">
                  <c:v>1.6588575454054135</c:v>
                </c:pt>
                <c:pt idx="27">
                  <c:v>0.11968464682500414</c:v>
                </c:pt>
                <c:pt idx="28">
                  <c:v>0.19110375086200457</c:v>
                </c:pt>
                <c:pt idx="29">
                  <c:v>10872.90629886046</c:v>
                </c:pt>
                <c:pt idx="30">
                  <c:v>6082382.0166481249</c:v>
                </c:pt>
                <c:pt idx="31">
                  <c:v>0.62446386634524897</c:v>
                </c:pt>
                <c:pt idx="32">
                  <c:v>5802.0298398488148</c:v>
                </c:pt>
                <c:pt idx="33">
                  <c:v>169.7873306132042</c:v>
                </c:pt>
                <c:pt idx="34">
                  <c:v>134.0864830892437</c:v>
                </c:pt>
                <c:pt idx="35">
                  <c:v>28.151072850097172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1-4844-A5AD-0658A46B9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9836687"/>
        <c:axId val="1709823247"/>
      </c:barChart>
      <c:catAx>
        <c:axId val="17098366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Redni broj uzorka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09823247"/>
        <c:crosses val="autoZero"/>
        <c:auto val="1"/>
        <c:lblAlgn val="ctr"/>
        <c:lblOffset val="100"/>
        <c:noMultiLvlLbl val="0"/>
      </c:catAx>
      <c:valAx>
        <c:axId val="170982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2-delta</a:t>
                </a:r>
                <a:r>
                  <a:rPr lang="hr-HR" baseline="0"/>
                  <a:t> delta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0983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i="1"/>
              <a:t>V.parvula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Usporedba!$S$2</c:f>
              <c:strCache>
                <c:ptCount val="1"/>
                <c:pt idx="0">
                  <c:v>Cytoplast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Usporedba!$S$3:$S$40</c:f>
              <c:numCache>
                <c:formatCode>0.00E+00</c:formatCode>
                <c:ptCount val="38"/>
                <c:pt idx="0">
                  <c:v>4757.7837667834556</c:v>
                </c:pt>
                <c:pt idx="1">
                  <c:v>1047190.621626567</c:v>
                </c:pt>
                <c:pt idx="2">
                  <c:v>34.813486564950196</c:v>
                </c:pt>
                <c:pt idx="3">
                  <c:v>2.1996002619553283</c:v>
                </c:pt>
                <c:pt idx="4">
                  <c:v>176.92607423481127</c:v>
                </c:pt>
                <c:pt idx="5">
                  <c:v>639.64046576391388</c:v>
                </c:pt>
                <c:pt idx="6">
                  <c:v>272.12581255220329</c:v>
                </c:pt>
                <c:pt idx="7">
                  <c:v>4.3195229819873715</c:v>
                </c:pt>
                <c:pt idx="8">
                  <c:v>1420.2606441825876</c:v>
                </c:pt>
                <c:pt idx="9">
                  <c:v>7629092.3713018829</c:v>
                </c:pt>
                <c:pt idx="10">
                  <c:v>1.0157110205342614</c:v>
                </c:pt>
                <c:pt idx="11">
                  <c:v>4.0888354369650068</c:v>
                </c:pt>
                <c:pt idx="12">
                  <c:v>4386.4405490346762</c:v>
                </c:pt>
                <c:pt idx="13">
                  <c:v>11360.833002492978</c:v>
                </c:pt>
                <c:pt idx="14">
                  <c:v>64.400947095660143</c:v>
                </c:pt>
                <c:pt idx="15">
                  <c:v>28.546263213925137</c:v>
                </c:pt>
                <c:pt idx="16">
                  <c:v>524462.46522113052</c:v>
                </c:pt>
                <c:pt idx="17">
                  <c:v>74.13793363734878</c:v>
                </c:pt>
                <c:pt idx="18">
                  <c:v>32.423996058297291</c:v>
                </c:pt>
                <c:pt idx="19">
                  <c:v>1.9882097984977634</c:v>
                </c:pt>
                <c:pt idx="20">
                  <c:v>0.39159113225732084</c:v>
                </c:pt>
                <c:pt idx="21">
                  <c:v>37633.76479348979</c:v>
                </c:pt>
                <c:pt idx="22">
                  <c:v>31.757160113043174</c:v>
                </c:pt>
                <c:pt idx="23">
                  <c:v>0.7728069640475036</c:v>
                </c:pt>
                <c:pt idx="24">
                  <c:v>7.179314955339805E-2</c:v>
                </c:pt>
                <c:pt idx="25">
                  <c:v>17560.910166825739</c:v>
                </c:pt>
                <c:pt idx="26">
                  <c:v>2.125988805048503</c:v>
                </c:pt>
                <c:pt idx="27">
                  <c:v>4.0535052173669746</c:v>
                </c:pt>
                <c:pt idx="28">
                  <c:v>4529373.2464691103</c:v>
                </c:pt>
                <c:pt idx="29">
                  <c:v>69901496.191616267</c:v>
                </c:pt>
                <c:pt idx="30">
                  <c:v>1130.0258028703749</c:v>
                </c:pt>
                <c:pt idx="31">
                  <c:v>16.78150266968499</c:v>
                </c:pt>
                <c:pt idx="32">
                  <c:v>1750578.1040250643</c:v>
                </c:pt>
                <c:pt idx="33">
                  <c:v>451.87188920115665</c:v>
                </c:pt>
                <c:pt idx="34">
                  <c:v>2709.911459370574</c:v>
                </c:pt>
                <c:pt idx="35">
                  <c:v>0.48974748874994156</c:v>
                </c:pt>
                <c:pt idx="36">
                  <c:v>130.60135003749028</c:v>
                </c:pt>
                <c:pt idx="37">
                  <c:v>473084.3793169717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E-41E3-BB1D-00E87F38F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909359"/>
        <c:axId val="446901679"/>
      </c:barChart>
      <c:catAx>
        <c:axId val="4469093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Redni broj uzorka</a:t>
                </a:r>
              </a:p>
            </c:rich>
          </c:tx>
          <c:layout>
            <c:manualLayout>
              <c:xMode val="edge"/>
              <c:yMode val="edge"/>
              <c:x val="0.39935301837270337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46901679"/>
        <c:crosses val="autoZero"/>
        <c:auto val="1"/>
        <c:lblAlgn val="ctr"/>
        <c:lblOffset val="100"/>
        <c:noMultiLvlLbl val="0"/>
      </c:catAx>
      <c:valAx>
        <c:axId val="446901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2-delta</a:t>
                </a:r>
                <a:r>
                  <a:rPr lang="hr-HR" baseline="0"/>
                  <a:t> delta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46909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i="1"/>
              <a:t>S.salivarius</a:t>
            </a:r>
            <a:endParaRPr lang="en-US" i="1"/>
          </a:p>
        </c:rich>
      </c:tx>
      <c:layout>
        <c:manualLayout>
          <c:xMode val="edge"/>
          <c:yMode val="edge"/>
          <c:x val="0.4277500000000000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Usporedba!$J$2</c:f>
              <c:strCache>
                <c:ptCount val="1"/>
                <c:pt idx="0">
                  <c:v>Permamem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Usporedba!$J$3:$J$40</c:f>
              <c:numCache>
                <c:formatCode>0.00E+00</c:formatCode>
                <c:ptCount val="38"/>
                <c:pt idx="0">
                  <c:v>816.98388900940404</c:v>
                </c:pt>
                <c:pt idx="1">
                  <c:v>7815.1009709964937</c:v>
                </c:pt>
                <c:pt idx="2">
                  <c:v>508437.65842222131</c:v>
                </c:pt>
                <c:pt idx="3">
                  <c:v>15472.34420610179</c:v>
                </c:pt>
                <c:pt idx="4">
                  <c:v>16488.498866815142</c:v>
                </c:pt>
                <c:pt idx="5">
                  <c:v>11615.603967159164</c:v>
                </c:pt>
                <c:pt idx="6">
                  <c:v>39418887.591177955</c:v>
                </c:pt>
                <c:pt idx="7">
                  <c:v>20683.587344629814</c:v>
                </c:pt>
                <c:pt idx="8">
                  <c:v>175601233.4144254</c:v>
                </c:pt>
                <c:pt idx="9">
                  <c:v>1735.6301291648788</c:v>
                </c:pt>
                <c:pt idx="10">
                  <c:v>11492423.792995304</c:v>
                </c:pt>
                <c:pt idx="11">
                  <c:v>144392.18935739505</c:v>
                </c:pt>
                <c:pt idx="12">
                  <c:v>15913.420129083494</c:v>
                </c:pt>
                <c:pt idx="13">
                  <c:v>5193.7737145619476</c:v>
                </c:pt>
                <c:pt idx="14">
                  <c:v>5195.5593243570947</c:v>
                </c:pt>
                <c:pt idx="15">
                  <c:v>134012.95431359066</c:v>
                </c:pt>
                <c:pt idx="16">
                  <c:v>131014.13498716237</c:v>
                </c:pt>
                <c:pt idx="17">
                  <c:v>34562.581824037377</c:v>
                </c:pt>
                <c:pt idx="18">
                  <c:v>26155.307873461141</c:v>
                </c:pt>
                <c:pt idx="19">
                  <c:v>854.50493124784498</c:v>
                </c:pt>
                <c:pt idx="20">
                  <c:v>9472.327020883371</c:v>
                </c:pt>
                <c:pt idx="21">
                  <c:v>915.80713831174171</c:v>
                </c:pt>
                <c:pt idx="22">
                  <c:v>843866768.37423372</c:v>
                </c:pt>
                <c:pt idx="23">
                  <c:v>512964.69157823588</c:v>
                </c:pt>
                <c:pt idx="24">
                  <c:v>15648.860629180333</c:v>
                </c:pt>
                <c:pt idx="25">
                  <c:v>9039839423.6886444</c:v>
                </c:pt>
                <c:pt idx="26">
                  <c:v>230358.29124828405</c:v>
                </c:pt>
                <c:pt idx="27">
                  <c:v>121.88223074282112</c:v>
                </c:pt>
                <c:pt idx="28">
                  <c:v>112937.10267674676</c:v>
                </c:pt>
                <c:pt idx="29">
                  <c:v>4714997957.7528362</c:v>
                </c:pt>
                <c:pt idx="30">
                  <c:v>1030.202335162146</c:v>
                </c:pt>
                <c:pt idx="31">
                  <c:v>677.81370624572162</c:v>
                </c:pt>
                <c:pt idx="32">
                  <c:v>86451.417574961626</c:v>
                </c:pt>
                <c:pt idx="33">
                  <c:v>763.91059990581084</c:v>
                </c:pt>
                <c:pt idx="34">
                  <c:v>27950789829.649319</c:v>
                </c:pt>
                <c:pt idx="35">
                  <c:v>3607.8608958712798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F-491E-ADE3-4C0E5D53C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5643103"/>
        <c:axId val="1685646943"/>
      </c:barChart>
      <c:catAx>
        <c:axId val="16856431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Redni</a:t>
                </a:r>
                <a:r>
                  <a:rPr lang="hr-HR" baseline="0"/>
                  <a:t> broj uzorka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85646943"/>
        <c:crosses val="autoZero"/>
        <c:auto val="1"/>
        <c:lblAlgn val="ctr"/>
        <c:lblOffset val="100"/>
        <c:noMultiLvlLbl val="0"/>
      </c:catAx>
      <c:valAx>
        <c:axId val="168564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A2-delta</a:t>
                </a:r>
                <a:r>
                  <a:rPr lang="hr-HR" baseline="0"/>
                  <a:t> delta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85643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i="1"/>
              <a:t>S.sobrinus</a:t>
            </a:r>
            <a:endParaRPr lang="en-US" i="1"/>
          </a:p>
        </c:rich>
      </c:tx>
      <c:layout>
        <c:manualLayout>
          <c:xMode val="edge"/>
          <c:yMode val="edge"/>
          <c:x val="0.4135277777777777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Usporedba!$G$2</c:f>
              <c:strCache>
                <c:ptCount val="1"/>
                <c:pt idx="0">
                  <c:v> Cytoplast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Usporedba!$G$3:$G$40</c:f>
              <c:numCache>
                <c:formatCode>0.00E+00</c:formatCode>
                <c:ptCount val="38"/>
                <c:pt idx="0">
                  <c:v>2739212934.2051268</c:v>
                </c:pt>
                <c:pt idx="1">
                  <c:v>824219856.50335956</c:v>
                </c:pt>
                <c:pt idx="2">
                  <c:v>3074831937.6052866</c:v>
                </c:pt>
                <c:pt idx="3">
                  <c:v>5249072432.2266226</c:v>
                </c:pt>
                <c:pt idx="4">
                  <c:v>114703829.56547992</c:v>
                </c:pt>
                <c:pt idx="5">
                  <c:v>2207351192.9696307</c:v>
                </c:pt>
                <c:pt idx="6">
                  <c:v>414159143.82889646</c:v>
                </c:pt>
                <c:pt idx="7">
                  <c:v>3577290168.7330294</c:v>
                </c:pt>
                <c:pt idx="8">
                  <c:v>827577969.72186244</c:v>
                </c:pt>
                <c:pt idx="9">
                  <c:v>3088694422.2053108</c:v>
                </c:pt>
                <c:pt idx="10">
                  <c:v>104233949.06743978</c:v>
                </c:pt>
                <c:pt idx="11">
                  <c:v>419841634.27171063</c:v>
                </c:pt>
                <c:pt idx="12">
                  <c:v>1643597619.4058199</c:v>
                </c:pt>
                <c:pt idx="13">
                  <c:v>6625719581.8974514</c:v>
                </c:pt>
                <c:pt idx="14">
                  <c:v>416944466.29605246</c:v>
                </c:pt>
                <c:pt idx="15">
                  <c:v>85639319.72807546</c:v>
                </c:pt>
                <c:pt idx="16">
                  <c:v>205810307.93488565</c:v>
                </c:pt>
                <c:pt idx="17">
                  <c:v>55553712.871897645</c:v>
                </c:pt>
                <c:pt idx="18">
                  <c:v>3335486370.1580687</c:v>
                </c:pt>
                <c:pt idx="19">
                  <c:v>6578219489.2116184</c:v>
                </c:pt>
                <c:pt idx="20">
                  <c:v>80004621.250814453</c:v>
                </c:pt>
                <c:pt idx="21">
                  <c:v>12449942257.488022</c:v>
                </c:pt>
                <c:pt idx="22">
                  <c:v>6579268297.8991241</c:v>
                </c:pt>
                <c:pt idx="23">
                  <c:v>102798929.48880395</c:v>
                </c:pt>
                <c:pt idx="24">
                  <c:v>55088582.301619969</c:v>
                </c:pt>
                <c:pt idx="25">
                  <c:v>13157898155.109165</c:v>
                </c:pt>
                <c:pt idx="26">
                  <c:v>205614960.83799788</c:v>
                </c:pt>
                <c:pt idx="27">
                  <c:v>833871592.53951693</c:v>
                </c:pt>
                <c:pt idx="28">
                  <c:v>828628384.79104519</c:v>
                </c:pt>
                <c:pt idx="29">
                  <c:v>6625535880.4901924</c:v>
                </c:pt>
                <c:pt idx="30">
                  <c:v>210229516.6607452</c:v>
                </c:pt>
                <c:pt idx="31">
                  <c:v>1788979860.1523964</c:v>
                </c:pt>
                <c:pt idx="32">
                  <c:v>888736192.41284192</c:v>
                </c:pt>
                <c:pt idx="33">
                  <c:v>55564880.995166913</c:v>
                </c:pt>
                <c:pt idx="34">
                  <c:v>583561716.46467292</c:v>
                </c:pt>
                <c:pt idx="35">
                  <c:v>208112733.64175144</c:v>
                </c:pt>
                <c:pt idx="36">
                  <c:v>13341298141.104412</c:v>
                </c:pt>
                <c:pt idx="37">
                  <c:v>413556155.25488132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3-479E-9CC5-4120B2436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1493455"/>
        <c:axId val="1541499215"/>
      </c:barChart>
      <c:catAx>
        <c:axId val="15414934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Redni</a:t>
                </a:r>
                <a:r>
                  <a:rPr lang="hr-HR" baseline="0"/>
                  <a:t> broj uzorka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41499215"/>
        <c:crosses val="autoZero"/>
        <c:auto val="1"/>
        <c:lblAlgn val="ctr"/>
        <c:lblOffset val="100"/>
        <c:noMultiLvlLbl val="0"/>
      </c:catAx>
      <c:valAx>
        <c:axId val="1541499215"/>
        <c:scaling>
          <c:orientation val="minMax"/>
          <c:max val="6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2-delta</a:t>
                </a:r>
                <a:r>
                  <a:rPr lang="hr-HR" baseline="0"/>
                  <a:t> delta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4149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i="1"/>
              <a:t>S.salivarius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Usporedba!$K$2</c:f>
              <c:strCache>
                <c:ptCount val="1"/>
                <c:pt idx="0">
                  <c:v>Cytoplast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Usporedba!$K$3:$K$40</c:f>
              <c:numCache>
                <c:formatCode>0.00E+00</c:formatCode>
                <c:ptCount val="38"/>
                <c:pt idx="0">
                  <c:v>156103.05791239769</c:v>
                </c:pt>
                <c:pt idx="1">
                  <c:v>95801.0587420097</c:v>
                </c:pt>
                <c:pt idx="2">
                  <c:v>876.67944319939795</c:v>
                </c:pt>
                <c:pt idx="3">
                  <c:v>10111.604279065255</c:v>
                </c:pt>
                <c:pt idx="4">
                  <c:v>33398.329355917056</c:v>
                </c:pt>
                <c:pt idx="5">
                  <c:v>144392.18935739505</c:v>
                </c:pt>
                <c:pt idx="6">
                  <c:v>2193.8208453872785</c:v>
                </c:pt>
                <c:pt idx="7">
                  <c:v>65985.435351232591</c:v>
                </c:pt>
                <c:pt idx="8">
                  <c:v>61532.884353806949</c:v>
                </c:pt>
                <c:pt idx="9">
                  <c:v>36424.965868932915</c:v>
                </c:pt>
                <c:pt idx="10">
                  <c:v>16366.633729412812</c:v>
                </c:pt>
                <c:pt idx="11">
                  <c:v>259.59521845151579</c:v>
                </c:pt>
                <c:pt idx="12">
                  <c:v>256560.58092530654</c:v>
                </c:pt>
                <c:pt idx="13">
                  <c:v>34894.934419799014</c:v>
                </c:pt>
                <c:pt idx="14">
                  <c:v>1031.2154009978588</c:v>
                </c:pt>
                <c:pt idx="15">
                  <c:v>64.287662937958956</c:v>
                </c:pt>
                <c:pt idx="16">
                  <c:v>17471.065796942206</c:v>
                </c:pt>
                <c:pt idx="17">
                  <c:v>6766.4340027274202</c:v>
                </c:pt>
                <c:pt idx="18">
                  <c:v>480.65902090618999</c:v>
                </c:pt>
                <c:pt idx="19">
                  <c:v>4823904.7826628005</c:v>
                </c:pt>
                <c:pt idx="20">
                  <c:v>424.37651221127214</c:v>
                </c:pt>
                <c:pt idx="21">
                  <c:v>4404848.5934660211</c:v>
                </c:pt>
                <c:pt idx="22">
                  <c:v>8724.8825785637437</c:v>
                </c:pt>
                <c:pt idx="23">
                  <c:v>20.555748487918272</c:v>
                </c:pt>
                <c:pt idx="24">
                  <c:v>388.98480775839602</c:v>
                </c:pt>
                <c:pt idx="25">
                  <c:v>138548.34961444439</c:v>
                </c:pt>
                <c:pt idx="26">
                  <c:v>31730.442055931118</c:v>
                </c:pt>
                <c:pt idx="27">
                  <c:v>2.1432408734608552</c:v>
                </c:pt>
                <c:pt idx="28">
                  <c:v>0.97250663625315215</c:v>
                </c:pt>
                <c:pt idx="29">
                  <c:v>404169.23957200476</c:v>
                </c:pt>
                <c:pt idx="30">
                  <c:v>4157.1526236773898</c:v>
                </c:pt>
                <c:pt idx="31">
                  <c:v>265842.08726947202</c:v>
                </c:pt>
                <c:pt idx="32">
                  <c:v>99905.743547317688</c:v>
                </c:pt>
                <c:pt idx="33">
                  <c:v>140605.15857917897</c:v>
                </c:pt>
                <c:pt idx="34">
                  <c:v>5768.2580844170752</c:v>
                </c:pt>
                <c:pt idx="35">
                  <c:v>263309.49122772913</c:v>
                </c:pt>
                <c:pt idx="36">
                  <c:v>33199.870644266492</c:v>
                </c:pt>
                <c:pt idx="37">
                  <c:v>261635.35844394672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2-4E3A-BD8F-A72E4A563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9045455"/>
        <c:axId val="1089041135"/>
      </c:barChart>
      <c:catAx>
        <c:axId val="10890454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Redni broj uzokra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89041135"/>
        <c:crosses val="autoZero"/>
        <c:auto val="1"/>
        <c:lblAlgn val="ctr"/>
        <c:lblOffset val="100"/>
        <c:noMultiLvlLbl val="0"/>
      </c:catAx>
      <c:valAx>
        <c:axId val="1089041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2-delta</a:t>
                </a:r>
                <a:r>
                  <a:rPr lang="hr-HR" baseline="0"/>
                  <a:t> delta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8904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Aggregatobacter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Usporedba!$N$2</c:f>
              <c:strCache>
                <c:ptCount val="1"/>
                <c:pt idx="0">
                  <c:v>Permamem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Usporedba!$N$3:$N$40</c:f>
              <c:numCache>
                <c:formatCode>0.00E+00</c:formatCode>
                <c:ptCount val="38"/>
                <c:pt idx="0">
                  <c:v>101548607.43946733</c:v>
                </c:pt>
                <c:pt idx="1">
                  <c:v>911408826.72754967</c:v>
                </c:pt>
                <c:pt idx="2">
                  <c:v>5631696910.5941792</c:v>
                </c:pt>
                <c:pt idx="3">
                  <c:v>3334.2442408262291</c:v>
                </c:pt>
                <c:pt idx="4">
                  <c:v>4940053435.975563</c:v>
                </c:pt>
                <c:pt idx="5">
                  <c:v>1159358518.5207763</c:v>
                </c:pt>
                <c:pt idx="6">
                  <c:v>39418887.591177955</c:v>
                </c:pt>
                <c:pt idx="7">
                  <c:v>982177452.46688414</c:v>
                </c:pt>
                <c:pt idx="8">
                  <c:v>175601233.4144254</c:v>
                </c:pt>
                <c:pt idx="9">
                  <c:v>1241062875.3875558</c:v>
                </c:pt>
                <c:pt idx="10">
                  <c:v>635715859.24628019</c:v>
                </c:pt>
                <c:pt idx="11">
                  <c:v>2207351192.9696307</c:v>
                </c:pt>
                <c:pt idx="12">
                  <c:v>8703298769.632267</c:v>
                </c:pt>
                <c:pt idx="13">
                  <c:v>61443333.075573735</c:v>
                </c:pt>
                <c:pt idx="14">
                  <c:v>513526503.03810459</c:v>
                </c:pt>
                <c:pt idx="15">
                  <c:v>769243.86789424368</c:v>
                </c:pt>
                <c:pt idx="16">
                  <c:v>131014.13498716237</c:v>
                </c:pt>
                <c:pt idx="17">
                  <c:v>51370571884.51741</c:v>
                </c:pt>
                <c:pt idx="18">
                  <c:v>177977986.06301722</c:v>
                </c:pt>
                <c:pt idx="19">
                  <c:v>928589874.43152595</c:v>
                </c:pt>
                <c:pt idx="20">
                  <c:v>5123485475.0333748</c:v>
                </c:pt>
                <c:pt idx="21">
                  <c:v>2719265740.9771967</c:v>
                </c:pt>
                <c:pt idx="22">
                  <c:v>843866768.37423372</c:v>
                </c:pt>
                <c:pt idx="23">
                  <c:v>3426859744.4652982</c:v>
                </c:pt>
                <c:pt idx="24">
                  <c:v>92646940.575800955</c:v>
                </c:pt>
                <c:pt idx="25">
                  <c:v>29781849.199445073</c:v>
                </c:pt>
                <c:pt idx="26">
                  <c:v>343486938.74098325</c:v>
                </c:pt>
                <c:pt idx="27">
                  <c:v>9507.3660999423955</c:v>
                </c:pt>
                <c:pt idx="28">
                  <c:v>637420421.66715491</c:v>
                </c:pt>
                <c:pt idx="29">
                  <c:v>4714997957.7528362</c:v>
                </c:pt>
                <c:pt idx="30">
                  <c:v>160986001.08893695</c:v>
                </c:pt>
                <c:pt idx="31">
                  <c:v>1212704.8187869641</c:v>
                </c:pt>
                <c:pt idx="32">
                  <c:v>7252816.9134208895</c:v>
                </c:pt>
                <c:pt idx="33">
                  <c:v>1169820475.4571681</c:v>
                </c:pt>
                <c:pt idx="34">
                  <c:v>27950789829.649319</c:v>
                </c:pt>
                <c:pt idx="35">
                  <c:v>2403763809.8592601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9-4E3C-8F16-F846F2394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4714591"/>
        <c:axId val="1684715551"/>
      </c:barChart>
      <c:catAx>
        <c:axId val="1684714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Redni</a:t>
                </a:r>
                <a:r>
                  <a:rPr lang="hr-HR" baseline="0"/>
                  <a:t> broj uzorka</a:t>
                </a:r>
                <a:endParaRPr lang="hr-HR"/>
              </a:p>
            </c:rich>
          </c:tx>
          <c:layout>
            <c:manualLayout>
              <c:xMode val="edge"/>
              <c:yMode val="edge"/>
              <c:x val="0.341788495188101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84715551"/>
        <c:crosses val="autoZero"/>
        <c:auto val="1"/>
        <c:lblAlgn val="ctr"/>
        <c:lblOffset val="100"/>
        <c:noMultiLvlLbl val="0"/>
      </c:catAx>
      <c:valAx>
        <c:axId val="168471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2-delta</a:t>
                </a:r>
                <a:r>
                  <a:rPr lang="hr-HR" baseline="0"/>
                  <a:t> delta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84714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40</xdr:row>
      <xdr:rowOff>184751</xdr:rowOff>
    </xdr:from>
    <xdr:to>
      <xdr:col>9</xdr:col>
      <xdr:colOff>244415</xdr:colOff>
      <xdr:row>54</xdr:row>
      <xdr:rowOff>45290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1B7144-B0A5-2963-9A00-87058B9F1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754808</xdr:colOff>
      <xdr:row>40</xdr:row>
      <xdr:rowOff>177559</xdr:rowOff>
    </xdr:from>
    <xdr:to>
      <xdr:col>19</xdr:col>
      <xdr:colOff>208470</xdr:colOff>
      <xdr:row>54</xdr:row>
      <xdr:rowOff>45287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F69700-70DF-FDAF-7635-56DACD203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517584</xdr:colOff>
      <xdr:row>55</xdr:row>
      <xdr:rowOff>50321</xdr:rowOff>
    </xdr:from>
    <xdr:to>
      <xdr:col>9</xdr:col>
      <xdr:colOff>237227</xdr:colOff>
      <xdr:row>68</xdr:row>
      <xdr:rowOff>176841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1733825-E00D-4D8D-B1CD-D3F61156F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474453</xdr:colOff>
      <xdr:row>102</xdr:row>
      <xdr:rowOff>86265</xdr:rowOff>
    </xdr:from>
    <xdr:to>
      <xdr:col>9</xdr:col>
      <xdr:colOff>186906</xdr:colOff>
      <xdr:row>116</xdr:row>
      <xdr:rowOff>11502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A8096E1-0C69-4105-8940-520E41808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165339</xdr:colOff>
      <xdr:row>101</xdr:row>
      <xdr:rowOff>129396</xdr:rowOff>
    </xdr:from>
    <xdr:to>
      <xdr:col>17</xdr:col>
      <xdr:colOff>1049546</xdr:colOff>
      <xdr:row>115</xdr:row>
      <xdr:rowOff>54633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1E3C9D5-BCF3-4452-9FBD-89F0BECE9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474454</xdr:colOff>
      <xdr:row>71</xdr:row>
      <xdr:rowOff>7189</xdr:rowOff>
    </xdr:from>
    <xdr:to>
      <xdr:col>9</xdr:col>
      <xdr:colOff>230038</xdr:colOff>
      <xdr:row>84</xdr:row>
      <xdr:rowOff>133711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73CD81F-0859-458A-92D0-3BB9CC804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690114</xdr:colOff>
      <xdr:row>55</xdr:row>
      <xdr:rowOff>71887</xdr:rowOff>
    </xdr:from>
    <xdr:to>
      <xdr:col>19</xdr:col>
      <xdr:colOff>115019</xdr:colOff>
      <xdr:row>68</xdr:row>
      <xdr:rowOff>198408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16C6C6D-89D3-4707-85EB-9E650B9FF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718869</xdr:colOff>
      <xdr:row>71</xdr:row>
      <xdr:rowOff>35943</xdr:rowOff>
    </xdr:from>
    <xdr:to>
      <xdr:col>19</xdr:col>
      <xdr:colOff>79076</xdr:colOff>
      <xdr:row>84</xdr:row>
      <xdr:rowOff>162465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3E115D6-B4B5-4C6C-87AD-3E1F9854D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460075</xdr:colOff>
      <xdr:row>86</xdr:row>
      <xdr:rowOff>93453</xdr:rowOff>
    </xdr:from>
    <xdr:to>
      <xdr:col>9</xdr:col>
      <xdr:colOff>150963</xdr:colOff>
      <xdr:row>100</xdr:row>
      <xdr:rowOff>18690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4CE65752-4DA9-4B05-8516-F4AA54017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86</xdr:row>
      <xdr:rowOff>35944</xdr:rowOff>
    </xdr:from>
    <xdr:to>
      <xdr:col>17</xdr:col>
      <xdr:colOff>999226</xdr:colOff>
      <xdr:row>99</xdr:row>
      <xdr:rowOff>162464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707723EC-AFB4-4374-B813-939712C30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CDE1E-21FD-4CAA-B5F6-93DA6D9252D6}">
  <dimension ref="A1:R39"/>
  <sheetViews>
    <sheetView zoomScale="94" zoomScaleNormal="94" workbookViewId="0">
      <selection sqref="A1:R39"/>
    </sheetView>
  </sheetViews>
  <sheetFormatPr defaultRowHeight="15.6" x14ac:dyDescent="0.3"/>
  <cols>
    <col min="1" max="1" width="16.69921875" customWidth="1"/>
    <col min="2" max="2" width="21.5" customWidth="1"/>
    <col min="3" max="3" width="10.296875" customWidth="1"/>
    <col min="6" max="6" width="11.796875" customWidth="1"/>
    <col min="9" max="9" width="12.5" customWidth="1"/>
    <col min="12" max="12" width="15.3984375" customWidth="1"/>
    <col min="15" max="15" width="13.5" customWidth="1"/>
    <col min="16" max="17" width="9.09765625" customWidth="1"/>
    <col min="18" max="18" width="13" customWidth="1"/>
  </cols>
  <sheetData>
    <row r="1" spans="1:18" ht="19.2" thickBot="1" x14ac:dyDescent="0.35">
      <c r="A1" s="1"/>
      <c r="B1" s="2" t="s">
        <v>12</v>
      </c>
      <c r="C1" s="3" t="s">
        <v>0</v>
      </c>
      <c r="D1" s="4" t="s">
        <v>1</v>
      </c>
      <c r="E1" s="4" t="s">
        <v>2</v>
      </c>
      <c r="F1" s="4" t="s">
        <v>3</v>
      </c>
      <c r="G1" s="5" t="s">
        <v>6</v>
      </c>
      <c r="H1" s="5" t="s">
        <v>2</v>
      </c>
      <c r="I1" s="5" t="s">
        <v>3</v>
      </c>
      <c r="J1" s="6" t="s">
        <v>4</v>
      </c>
      <c r="K1" s="6" t="s">
        <v>2</v>
      </c>
      <c r="L1" s="7" t="s">
        <v>3</v>
      </c>
      <c r="M1" s="8" t="s">
        <v>14</v>
      </c>
      <c r="N1" s="8" t="s">
        <v>2</v>
      </c>
      <c r="O1" s="9" t="s">
        <v>3</v>
      </c>
      <c r="P1" s="10" t="s">
        <v>5</v>
      </c>
      <c r="Q1" s="10" t="s">
        <v>2</v>
      </c>
      <c r="R1" s="11" t="s">
        <v>3</v>
      </c>
    </row>
    <row r="2" spans="1:18" ht="16.2" customHeight="1" thickBot="1" x14ac:dyDescent="0.35">
      <c r="A2" s="37" t="s">
        <v>23</v>
      </c>
      <c r="B2" s="30" t="s">
        <v>43</v>
      </c>
      <c r="C2" s="13">
        <v>24.648885726928711</v>
      </c>
      <c r="D2" s="14">
        <v>56</v>
      </c>
      <c r="E2" s="15">
        <f t="shared" ref="E2:E39" si="0">C2-D2</f>
        <v>-31.351114273071289</v>
      </c>
      <c r="F2" s="16">
        <f t="shared" ref="F2:F39" si="1">POWER(2,-E2)</f>
        <v>2739212934.2051268</v>
      </c>
      <c r="G2" s="17">
        <v>56</v>
      </c>
      <c r="H2" s="17">
        <f t="shared" ref="H2:H39" si="2">C2-G2</f>
        <v>-31.351114273071289</v>
      </c>
      <c r="I2" s="16">
        <f t="shared" ref="I2:I39" si="3">POWER(2,-H2)</f>
        <v>2739212934.2051268</v>
      </c>
      <c r="J2" s="13">
        <v>41.901024999999997</v>
      </c>
      <c r="K2" s="13">
        <f t="shared" ref="K2:K39" si="4">C2-J2</f>
        <v>-17.252139273071286</v>
      </c>
      <c r="L2" s="16">
        <f>POWER(2,-K2)</f>
        <v>156103.05791239769</v>
      </c>
      <c r="M2" s="17">
        <v>56</v>
      </c>
      <c r="N2" s="13">
        <f t="shared" ref="N2:N39" si="5">C2-M2</f>
        <v>-31.351114273071289</v>
      </c>
      <c r="O2" s="16">
        <f t="shared" ref="O2:O39" si="6">POWER(2,-N2)</f>
        <v>2739212934.2051268</v>
      </c>
      <c r="P2" s="13">
        <v>36.864959716796875</v>
      </c>
      <c r="Q2" s="13">
        <f t="shared" ref="Q2:Q39" si="7">C2-P2</f>
        <v>-12.216073989868164</v>
      </c>
      <c r="R2" s="16">
        <f t="shared" ref="R2:R39" si="8">POWER(2,-Q2)</f>
        <v>4757.7837667834556</v>
      </c>
    </row>
    <row r="3" spans="1:18" ht="16.2" thickBot="1" x14ac:dyDescent="0.35">
      <c r="A3" s="38"/>
      <c r="B3" s="30" t="s">
        <v>27</v>
      </c>
      <c r="C3" s="13">
        <v>26.381546020507813</v>
      </c>
      <c r="D3" s="14">
        <v>56</v>
      </c>
      <c r="E3" s="15">
        <f t="shared" si="0"/>
        <v>-29.618453979492188</v>
      </c>
      <c r="F3" s="16">
        <f t="shared" si="1"/>
        <v>824219856.50335956</v>
      </c>
      <c r="G3" s="17">
        <v>56</v>
      </c>
      <c r="H3" s="17">
        <f t="shared" si="2"/>
        <v>-29.618453979492188</v>
      </c>
      <c r="I3" s="16">
        <f t="shared" si="3"/>
        <v>824219856.50335956</v>
      </c>
      <c r="J3" s="13">
        <v>42.929299999999998</v>
      </c>
      <c r="K3" s="13">
        <f t="shared" si="4"/>
        <v>-16.547753979492185</v>
      </c>
      <c r="L3" s="16">
        <f>POWER(2,-K3)</f>
        <v>95801.0587420097</v>
      </c>
      <c r="M3" s="17">
        <v>56</v>
      </c>
      <c r="N3" s="13">
        <f t="shared" si="5"/>
        <v>-29.618453979492188</v>
      </c>
      <c r="O3" s="16">
        <f t="shared" si="6"/>
        <v>824219856.50335956</v>
      </c>
      <c r="P3" s="13">
        <v>46.379638671875</v>
      </c>
      <c r="Q3" s="13">
        <f t="shared" si="7"/>
        <v>-19.998092651367188</v>
      </c>
      <c r="R3" s="16">
        <f t="shared" si="8"/>
        <v>1047190.621626567</v>
      </c>
    </row>
    <row r="4" spans="1:18" ht="16.2" thickBot="1" x14ac:dyDescent="0.35">
      <c r="A4" s="38"/>
      <c r="B4" s="13" t="s">
        <v>29</v>
      </c>
      <c r="C4" s="13">
        <v>24.482139587402344</v>
      </c>
      <c r="D4" s="14">
        <v>44.533299999999997</v>
      </c>
      <c r="E4" s="15">
        <f t="shared" si="0"/>
        <v>-20.051160412597653</v>
      </c>
      <c r="F4" s="16">
        <f t="shared" si="1"/>
        <v>1086427.4549358739</v>
      </c>
      <c r="G4" s="17">
        <v>56</v>
      </c>
      <c r="H4" s="17">
        <f t="shared" si="2"/>
        <v>-31.517860412597656</v>
      </c>
      <c r="I4" s="16">
        <f t="shared" si="3"/>
        <v>3074831937.6052866</v>
      </c>
      <c r="J4" s="13">
        <v>34.258045196533203</v>
      </c>
      <c r="K4" s="13">
        <f t="shared" si="4"/>
        <v>-9.7759056091308594</v>
      </c>
      <c r="L4" s="16">
        <f>POWER(2,-K4)</f>
        <v>876.67944319939795</v>
      </c>
      <c r="M4" s="17">
        <v>56</v>
      </c>
      <c r="N4" s="13">
        <f t="shared" si="5"/>
        <v>-31.517860412597656</v>
      </c>
      <c r="O4" s="16">
        <f t="shared" si="6"/>
        <v>3074831937.6052866</v>
      </c>
      <c r="P4" s="13">
        <v>29.603713989257813</v>
      </c>
      <c r="Q4" s="13">
        <f t="shared" si="7"/>
        <v>-5.1215744018554688</v>
      </c>
      <c r="R4" s="16">
        <f t="shared" si="8"/>
        <v>34.813486564950196</v>
      </c>
    </row>
    <row r="5" spans="1:18" ht="16.2" thickBot="1" x14ac:dyDescent="0.35">
      <c r="A5" s="38"/>
      <c r="B5" s="13" t="s">
        <v>35</v>
      </c>
      <c r="C5" s="13">
        <v>23.71058464050293</v>
      </c>
      <c r="D5" s="23">
        <v>45.199750000000002</v>
      </c>
      <c r="E5" s="15">
        <f t="shared" si="0"/>
        <v>-21.489165359497072</v>
      </c>
      <c r="F5" s="16">
        <f t="shared" si="1"/>
        <v>2943630.9123402019</v>
      </c>
      <c r="G5" s="17">
        <v>56</v>
      </c>
      <c r="H5" s="17">
        <f t="shared" si="2"/>
        <v>-32.28941535949707</v>
      </c>
      <c r="I5" s="16">
        <f t="shared" si="3"/>
        <v>5249072432.2266226</v>
      </c>
      <c r="J5" s="13">
        <v>37.014308929443359</v>
      </c>
      <c r="K5" s="13">
        <f t="shared" si="4"/>
        <v>-13.30372428894043</v>
      </c>
      <c r="L5" s="16">
        <f>POWER(2,-K5)</f>
        <v>10111.604279065255</v>
      </c>
      <c r="M5" s="17">
        <v>56</v>
      </c>
      <c r="N5" s="13">
        <f t="shared" si="5"/>
        <v>-32.28941535949707</v>
      </c>
      <c r="O5" s="16">
        <f t="shared" si="6"/>
        <v>5249072432.2266226</v>
      </c>
      <c r="P5" s="13">
        <v>24.84782600402832</v>
      </c>
      <c r="Q5" s="13">
        <f t="shared" si="7"/>
        <v>-1.1372413635253906</v>
      </c>
      <c r="R5" s="16">
        <f t="shared" si="8"/>
        <v>2.1996002619553283</v>
      </c>
    </row>
    <row r="6" spans="1:18" ht="16.2" thickBot="1" x14ac:dyDescent="0.35">
      <c r="A6" s="38"/>
      <c r="B6" s="13" t="s">
        <v>31</v>
      </c>
      <c r="C6" s="13">
        <v>29.226661682128906</v>
      </c>
      <c r="D6" s="17">
        <v>56</v>
      </c>
      <c r="E6" s="15">
        <f t="shared" si="0"/>
        <v>-26.773338317871094</v>
      </c>
      <c r="F6" s="16">
        <f t="shared" si="1"/>
        <v>114703829.56547992</v>
      </c>
      <c r="G6" s="17">
        <v>56</v>
      </c>
      <c r="H6" s="17">
        <f t="shared" si="2"/>
        <v>-26.773338317871094</v>
      </c>
      <c r="I6" s="16">
        <f t="shared" si="3"/>
        <v>114703829.56547992</v>
      </c>
      <c r="J6" s="13">
        <v>44.254150000000003</v>
      </c>
      <c r="K6" s="13">
        <f t="shared" si="4"/>
        <v>-15.027488317871097</v>
      </c>
      <c r="L6" s="16">
        <f>POWER(2,-K6)</f>
        <v>33398.329355917056</v>
      </c>
      <c r="M6" s="17">
        <v>56</v>
      </c>
      <c r="N6" s="13">
        <f t="shared" si="5"/>
        <v>-26.773338317871094</v>
      </c>
      <c r="O6" s="16">
        <f t="shared" si="6"/>
        <v>114703829.56547992</v>
      </c>
      <c r="P6" s="13">
        <v>36.69366455078125</v>
      </c>
      <c r="Q6" s="13">
        <f t="shared" si="7"/>
        <v>-7.4670028686523438</v>
      </c>
      <c r="R6" s="16">
        <f t="shared" si="8"/>
        <v>176.92607423481127</v>
      </c>
    </row>
    <row r="7" spans="1:18" ht="16.2" thickBot="1" x14ac:dyDescent="0.35">
      <c r="A7" s="38"/>
      <c r="B7" s="13" t="s">
        <v>33</v>
      </c>
      <c r="C7" s="13">
        <v>24.960330963134766</v>
      </c>
      <c r="D7" s="17">
        <v>56</v>
      </c>
      <c r="E7" s="15">
        <f t="shared" si="0"/>
        <v>-31.039669036865234</v>
      </c>
      <c r="F7" s="16">
        <f t="shared" si="1"/>
        <v>2207351192.9696307</v>
      </c>
      <c r="G7" s="17">
        <v>56</v>
      </c>
      <c r="H7" s="17">
        <f t="shared" si="2"/>
        <v>-31.039669036865234</v>
      </c>
      <c r="I7" s="16">
        <f t="shared" si="3"/>
        <v>2207351192.9696307</v>
      </c>
      <c r="J7" s="13">
        <v>42.099964141845703</v>
      </c>
      <c r="K7" s="13">
        <f t="shared" si="4"/>
        <v>-17.139633178710938</v>
      </c>
      <c r="L7" s="16">
        <f t="shared" ref="L7:L39" si="9">POWER(2,-K7)</f>
        <v>144392.18935739505</v>
      </c>
      <c r="M7" s="17">
        <v>56</v>
      </c>
      <c r="N7" s="13">
        <f t="shared" si="5"/>
        <v>-31.039669036865234</v>
      </c>
      <c r="O7" s="16">
        <f t="shared" si="6"/>
        <v>2207351192.9696307</v>
      </c>
      <c r="P7" s="13">
        <v>34.281448364257813</v>
      </c>
      <c r="Q7" s="13">
        <f t="shared" si="7"/>
        <v>-9.3211174011230469</v>
      </c>
      <c r="R7" s="16">
        <f t="shared" si="8"/>
        <v>639.64046576391388</v>
      </c>
    </row>
    <row r="8" spans="1:18" ht="16.2" thickBot="1" x14ac:dyDescent="0.35">
      <c r="A8" s="38"/>
      <c r="B8" s="13" t="s">
        <v>28</v>
      </c>
      <c r="C8" s="13">
        <v>27.374389999999998</v>
      </c>
      <c r="D8" s="13">
        <v>45.196269999999998</v>
      </c>
      <c r="E8" s="15">
        <f t="shared" si="0"/>
        <v>-17.82188</v>
      </c>
      <c r="F8" s="16">
        <f t="shared" si="1"/>
        <v>231697.0258848037</v>
      </c>
      <c r="G8" s="17">
        <v>56</v>
      </c>
      <c r="H8" s="17">
        <f t="shared" si="2"/>
        <v>-28.625610000000002</v>
      </c>
      <c r="I8" s="16">
        <f t="shared" si="3"/>
        <v>414159143.82889646</v>
      </c>
      <c r="J8" s="13">
        <v>38.473619999999997</v>
      </c>
      <c r="K8" s="13">
        <f t="shared" si="4"/>
        <v>-11.099229999999999</v>
      </c>
      <c r="L8" s="16">
        <f t="shared" si="9"/>
        <v>2193.8208453872785</v>
      </c>
      <c r="M8" s="17">
        <v>56</v>
      </c>
      <c r="N8" s="13">
        <f t="shared" si="5"/>
        <v>-28.625610000000002</v>
      </c>
      <c r="O8" s="16">
        <f t="shared" si="6"/>
        <v>414159143.82889646</v>
      </c>
      <c r="P8" s="13">
        <v>35.462519999999998</v>
      </c>
      <c r="Q8" s="13">
        <f t="shared" si="7"/>
        <v>-8.0881299999999996</v>
      </c>
      <c r="R8" s="16">
        <f t="shared" si="8"/>
        <v>272.12581255220329</v>
      </c>
    </row>
    <row r="9" spans="1:18" ht="16.2" thickBot="1" x14ac:dyDescent="0.35">
      <c r="A9" s="38"/>
      <c r="B9" s="13" t="s">
        <v>25</v>
      </c>
      <c r="C9" s="13">
        <v>24.263780000000001</v>
      </c>
      <c r="D9" s="17">
        <v>56</v>
      </c>
      <c r="E9" s="15">
        <f t="shared" si="0"/>
        <v>-31.736219999999999</v>
      </c>
      <c r="F9" s="16">
        <f t="shared" si="1"/>
        <v>3577290168.7330294</v>
      </c>
      <c r="G9" s="17">
        <v>56</v>
      </c>
      <c r="H9" s="17">
        <f t="shared" si="2"/>
        <v>-31.736219999999999</v>
      </c>
      <c r="I9" s="16">
        <f t="shared" si="3"/>
        <v>3577290168.7330294</v>
      </c>
      <c r="J9" s="13">
        <v>40.27364</v>
      </c>
      <c r="K9" s="13">
        <f t="shared" si="4"/>
        <v>-16.00986</v>
      </c>
      <c r="L9" s="16">
        <f t="shared" si="9"/>
        <v>65985.435351232591</v>
      </c>
      <c r="M9" s="17">
        <v>56</v>
      </c>
      <c r="N9" s="13">
        <f t="shared" si="5"/>
        <v>-31.736219999999999</v>
      </c>
      <c r="O9" s="16">
        <f t="shared" si="6"/>
        <v>3577290168.7330294</v>
      </c>
      <c r="P9" s="13">
        <v>26.374652000000001</v>
      </c>
      <c r="Q9" s="13">
        <f t="shared" si="7"/>
        <v>-2.1108720000000005</v>
      </c>
      <c r="R9" s="16">
        <f t="shared" si="8"/>
        <v>4.3195229819873715</v>
      </c>
    </row>
    <row r="10" spans="1:18" ht="16.2" thickBot="1" x14ac:dyDescent="0.35">
      <c r="A10" s="38"/>
      <c r="B10" s="13" t="s">
        <v>39</v>
      </c>
      <c r="C10" s="13">
        <v>26.375679999999999</v>
      </c>
      <c r="D10" s="17">
        <v>44.374850000000002</v>
      </c>
      <c r="E10" s="15">
        <f t="shared" si="0"/>
        <v>-17.999170000000003</v>
      </c>
      <c r="F10" s="16">
        <f t="shared" si="1"/>
        <v>261993.22874359178</v>
      </c>
      <c r="G10" s="17">
        <v>56</v>
      </c>
      <c r="H10" s="17">
        <f t="shared" si="2"/>
        <v>-29.624320000000001</v>
      </c>
      <c r="I10" s="16">
        <f t="shared" si="3"/>
        <v>827577969.72186244</v>
      </c>
      <c r="J10" s="13">
        <v>42.284750000000003</v>
      </c>
      <c r="K10" s="13">
        <f t="shared" si="4"/>
        <v>-15.909070000000003</v>
      </c>
      <c r="L10" s="16">
        <f t="shared" si="9"/>
        <v>61532.884353806949</v>
      </c>
      <c r="M10" s="17">
        <v>56</v>
      </c>
      <c r="N10" s="13">
        <f t="shared" si="5"/>
        <v>-29.624320000000001</v>
      </c>
      <c r="O10" s="16">
        <f t="shared" si="6"/>
        <v>827577969.72186244</v>
      </c>
      <c r="P10" s="13">
        <v>36.847619999999999</v>
      </c>
      <c r="Q10" s="13">
        <f t="shared" si="7"/>
        <v>-10.47194</v>
      </c>
      <c r="R10" s="16">
        <f t="shared" si="8"/>
        <v>1420.2606441825876</v>
      </c>
    </row>
    <row r="11" spans="1:18" ht="16.2" thickBot="1" x14ac:dyDescent="0.35">
      <c r="A11" s="38"/>
      <c r="B11" s="13" t="s">
        <v>38</v>
      </c>
      <c r="C11" s="13">
        <v>24.475650000000002</v>
      </c>
      <c r="D11" s="17">
        <v>56</v>
      </c>
      <c r="E11" s="15">
        <f t="shared" si="0"/>
        <v>-31.524349999999998</v>
      </c>
      <c r="F11" s="16">
        <f t="shared" si="1"/>
        <v>3088694422.2053108</v>
      </c>
      <c r="G11" s="17">
        <v>56</v>
      </c>
      <c r="H11" s="17">
        <f t="shared" si="2"/>
        <v>-31.524349999999998</v>
      </c>
      <c r="I11" s="16">
        <f t="shared" si="3"/>
        <v>3088694422.2053108</v>
      </c>
      <c r="J11" s="13">
        <v>39.62829</v>
      </c>
      <c r="K11" s="13">
        <f t="shared" si="4"/>
        <v>-15.152639999999998</v>
      </c>
      <c r="L11" s="16">
        <f t="shared" si="9"/>
        <v>36424.965868932915</v>
      </c>
      <c r="M11" s="17">
        <v>56</v>
      </c>
      <c r="N11" s="13">
        <f t="shared" si="5"/>
        <v>-31.524349999999998</v>
      </c>
      <c r="O11" s="16">
        <f t="shared" si="6"/>
        <v>3088694422.2053108</v>
      </c>
      <c r="P11" s="13">
        <v>47.338729999999998</v>
      </c>
      <c r="Q11" s="13">
        <f t="shared" si="7"/>
        <v>-22.863079999999997</v>
      </c>
      <c r="R11" s="16">
        <f t="shared" si="8"/>
        <v>7629092.3713018829</v>
      </c>
    </row>
    <row r="12" spans="1:18" ht="16.2" thickBot="1" x14ac:dyDescent="0.35">
      <c r="A12" s="38"/>
      <c r="B12" s="13" t="s">
        <v>32</v>
      </c>
      <c r="C12" s="13">
        <v>29.364750000000001</v>
      </c>
      <c r="D12" s="17">
        <v>56</v>
      </c>
      <c r="E12" s="15">
        <f t="shared" si="0"/>
        <v>-26.635249999999999</v>
      </c>
      <c r="F12" s="16">
        <f t="shared" si="1"/>
        <v>104233949.06743978</v>
      </c>
      <c r="G12" s="17">
        <v>56</v>
      </c>
      <c r="H12" s="17">
        <f t="shared" si="2"/>
        <v>-26.635249999999999</v>
      </c>
      <c r="I12" s="16">
        <f t="shared" si="3"/>
        <v>104233949.06743978</v>
      </c>
      <c r="J12" s="13">
        <v>43.363219999999998</v>
      </c>
      <c r="K12" s="13">
        <f t="shared" si="4"/>
        <v>-13.998469999999998</v>
      </c>
      <c r="L12" s="16">
        <f t="shared" si="9"/>
        <v>16366.633729412812</v>
      </c>
      <c r="M12" s="17">
        <v>56</v>
      </c>
      <c r="N12" s="13">
        <f t="shared" si="5"/>
        <v>-26.635249999999999</v>
      </c>
      <c r="O12" s="16">
        <f t="shared" si="6"/>
        <v>104233949.06743978</v>
      </c>
      <c r="P12" s="13">
        <v>29.387239999999998</v>
      </c>
      <c r="Q12" s="13">
        <f t="shared" si="7"/>
        <v>-2.2489999999997679E-2</v>
      </c>
      <c r="R12" s="16">
        <f t="shared" si="8"/>
        <v>1.0157110205342614</v>
      </c>
    </row>
    <row r="13" spans="1:18" ht="16.2" thickBot="1" x14ac:dyDescent="0.35">
      <c r="A13" s="38"/>
      <c r="B13" s="13" t="s">
        <v>34</v>
      </c>
      <c r="C13" s="13">
        <v>27.35473</v>
      </c>
      <c r="D13" s="17">
        <v>56</v>
      </c>
      <c r="E13" s="15">
        <f t="shared" si="0"/>
        <v>-28.64527</v>
      </c>
      <c r="F13" s="16">
        <f t="shared" si="1"/>
        <v>419841634.27171063</v>
      </c>
      <c r="G13" s="17">
        <v>56</v>
      </c>
      <c r="H13" s="17">
        <f t="shared" si="2"/>
        <v>-28.64527</v>
      </c>
      <c r="I13" s="16">
        <f t="shared" si="3"/>
        <v>419841634.27171063</v>
      </c>
      <c r="J13" s="13">
        <v>35.374850000000002</v>
      </c>
      <c r="K13" s="13">
        <f t="shared" si="4"/>
        <v>-8.0201200000000021</v>
      </c>
      <c r="L13" s="16">
        <f t="shared" si="9"/>
        <v>259.59521845151579</v>
      </c>
      <c r="M13" s="17">
        <v>56</v>
      </c>
      <c r="N13" s="13">
        <f t="shared" si="5"/>
        <v>-28.64527</v>
      </c>
      <c r="O13" s="16">
        <f t="shared" si="6"/>
        <v>419841634.27171063</v>
      </c>
      <c r="P13" s="13">
        <v>29.386420000000001</v>
      </c>
      <c r="Q13" s="13">
        <f t="shared" si="7"/>
        <v>-2.0316900000000011</v>
      </c>
      <c r="R13" s="16">
        <f t="shared" si="8"/>
        <v>4.0888354369650068</v>
      </c>
    </row>
    <row r="14" spans="1:18" ht="16.2" thickBot="1" x14ac:dyDescent="0.35">
      <c r="A14" s="38"/>
      <c r="B14" s="13" t="s">
        <v>24</v>
      </c>
      <c r="C14" s="13">
        <v>25.38579</v>
      </c>
      <c r="D14" s="17">
        <v>56</v>
      </c>
      <c r="E14" s="15">
        <f t="shared" si="0"/>
        <v>-30.61421</v>
      </c>
      <c r="F14" s="16">
        <f t="shared" si="1"/>
        <v>1643597619.4058199</v>
      </c>
      <c r="G14" s="17">
        <v>56</v>
      </c>
      <c r="H14" s="17">
        <f t="shared" si="2"/>
        <v>-30.61421</v>
      </c>
      <c r="I14" s="16">
        <f t="shared" si="3"/>
        <v>1643597619.4058199</v>
      </c>
      <c r="J14" s="13">
        <v>43.354730000000004</v>
      </c>
      <c r="K14" s="13">
        <f t="shared" si="4"/>
        <v>-17.968940000000003</v>
      </c>
      <c r="L14" s="16">
        <f t="shared" si="9"/>
        <v>256560.58092530654</v>
      </c>
      <c r="M14" s="17">
        <v>56</v>
      </c>
      <c r="N14" s="13">
        <f t="shared" si="5"/>
        <v>-30.61421</v>
      </c>
      <c r="O14" s="16">
        <f t="shared" si="6"/>
        <v>1643597619.4058199</v>
      </c>
      <c r="P14" s="13">
        <v>37.484625000000001</v>
      </c>
      <c r="Q14" s="13">
        <f t="shared" si="7"/>
        <v>-12.098835000000001</v>
      </c>
      <c r="R14" s="16">
        <f t="shared" si="8"/>
        <v>4386.4405490346762</v>
      </c>
    </row>
    <row r="15" spans="1:18" ht="16.2" thickBot="1" x14ac:dyDescent="0.35">
      <c r="A15" s="38"/>
      <c r="B15" s="13" t="s">
        <v>37</v>
      </c>
      <c r="C15" s="13">
        <v>23.374569999999999</v>
      </c>
      <c r="D15" s="17">
        <v>56</v>
      </c>
      <c r="E15" s="15">
        <f t="shared" si="0"/>
        <v>-32.625430000000001</v>
      </c>
      <c r="F15" s="16">
        <f t="shared" si="1"/>
        <v>6625719581.8974514</v>
      </c>
      <c r="G15" s="17">
        <v>56</v>
      </c>
      <c r="H15" s="17">
        <f t="shared" si="2"/>
        <v>-32.625430000000001</v>
      </c>
      <c r="I15" s="16">
        <f t="shared" si="3"/>
        <v>6625719581.8974514</v>
      </c>
      <c r="J15" s="13">
        <v>38.465299999999999</v>
      </c>
      <c r="K15" s="13">
        <f t="shared" si="4"/>
        <v>-15.090730000000001</v>
      </c>
      <c r="L15" s="16">
        <f t="shared" si="9"/>
        <v>34894.934419799014</v>
      </c>
      <c r="M15" s="17">
        <v>56</v>
      </c>
      <c r="N15" s="13">
        <f t="shared" si="5"/>
        <v>-32.625430000000001</v>
      </c>
      <c r="O15" s="16">
        <f t="shared" si="6"/>
        <v>6625719581.8974514</v>
      </c>
      <c r="P15" s="13">
        <v>36.846350999999999</v>
      </c>
      <c r="Q15" s="13">
        <f t="shared" si="7"/>
        <v>-13.471781</v>
      </c>
      <c r="R15" s="16">
        <f t="shared" si="8"/>
        <v>11360.833002492978</v>
      </c>
    </row>
    <row r="16" spans="1:18" ht="16.2" thickBot="1" x14ac:dyDescent="0.35">
      <c r="A16" s="38"/>
      <c r="B16" s="13" t="s">
        <v>30</v>
      </c>
      <c r="C16" s="13">
        <v>27.364719999999998</v>
      </c>
      <c r="D16" s="17">
        <v>56</v>
      </c>
      <c r="E16" s="15">
        <f t="shared" si="0"/>
        <v>-28.635280000000002</v>
      </c>
      <c r="F16" s="16">
        <f t="shared" si="1"/>
        <v>416944466.29605246</v>
      </c>
      <c r="G16" s="17">
        <v>56</v>
      </c>
      <c r="H16" s="17">
        <f t="shared" si="2"/>
        <v>-28.635280000000002</v>
      </c>
      <c r="I16" s="16">
        <f t="shared" si="3"/>
        <v>416944466.29605246</v>
      </c>
      <c r="J16" s="13">
        <v>37.374850000000002</v>
      </c>
      <c r="K16" s="13">
        <f t="shared" si="4"/>
        <v>-10.010130000000004</v>
      </c>
      <c r="L16" s="16">
        <f t="shared" si="9"/>
        <v>1031.2154009978588</v>
      </c>
      <c r="M16" s="17">
        <v>56</v>
      </c>
      <c r="N16" s="13">
        <f t="shared" si="5"/>
        <v>-28.635280000000002</v>
      </c>
      <c r="O16" s="16">
        <f t="shared" si="6"/>
        <v>416944466.29605246</v>
      </c>
      <c r="P16" s="13">
        <v>33.373730000000002</v>
      </c>
      <c r="Q16" s="13">
        <f t="shared" si="7"/>
        <v>-6.0090100000000035</v>
      </c>
      <c r="R16" s="16">
        <f t="shared" si="8"/>
        <v>64.400947095660143</v>
      </c>
    </row>
    <row r="17" spans="1:18" ht="16.2" thickBot="1" x14ac:dyDescent="0.35">
      <c r="A17" s="38"/>
      <c r="B17" s="13" t="s">
        <v>36</v>
      </c>
      <c r="C17" s="13">
        <v>29.648230000000002</v>
      </c>
      <c r="D17" s="17">
        <v>56</v>
      </c>
      <c r="E17" s="15">
        <f t="shared" si="0"/>
        <v>-26.351769999999998</v>
      </c>
      <c r="F17" s="16">
        <f t="shared" si="1"/>
        <v>85639319.72807546</v>
      </c>
      <c r="G17" s="17">
        <v>56</v>
      </c>
      <c r="H17" s="17">
        <f t="shared" si="2"/>
        <v>-26.351769999999998</v>
      </c>
      <c r="I17" s="16">
        <f t="shared" si="3"/>
        <v>85639319.72807546</v>
      </c>
      <c r="J17" s="13">
        <v>35.654699999999998</v>
      </c>
      <c r="K17" s="13">
        <f t="shared" si="4"/>
        <v>-6.0064699999999966</v>
      </c>
      <c r="L17" s="16">
        <f t="shared" si="9"/>
        <v>64.287662937958956</v>
      </c>
      <c r="M17" s="17">
        <v>56</v>
      </c>
      <c r="N17" s="13">
        <f t="shared" si="5"/>
        <v>-26.351769999999998</v>
      </c>
      <c r="O17" s="16">
        <f t="shared" si="6"/>
        <v>85639319.72807546</v>
      </c>
      <c r="P17" s="13">
        <v>34.483460000000001</v>
      </c>
      <c r="Q17" s="13">
        <f t="shared" si="7"/>
        <v>-4.8352299999999993</v>
      </c>
      <c r="R17" s="16">
        <f t="shared" si="8"/>
        <v>28.546263213925137</v>
      </c>
    </row>
    <row r="18" spans="1:18" ht="16.2" thickBot="1" x14ac:dyDescent="0.35">
      <c r="A18" s="38"/>
      <c r="B18" s="13" t="s">
        <v>26</v>
      </c>
      <c r="C18" s="13">
        <v>28.38326</v>
      </c>
      <c r="D18" s="17">
        <v>56</v>
      </c>
      <c r="E18" s="15">
        <f t="shared" si="0"/>
        <v>-27.61674</v>
      </c>
      <c r="F18" s="16">
        <f t="shared" si="1"/>
        <v>205810307.93488565</v>
      </c>
      <c r="G18" s="17">
        <v>56</v>
      </c>
      <c r="H18" s="17">
        <f t="shared" si="2"/>
        <v>-27.61674</v>
      </c>
      <c r="I18" s="16">
        <f t="shared" si="3"/>
        <v>205810307.93488565</v>
      </c>
      <c r="J18" s="13">
        <v>42.475940000000001</v>
      </c>
      <c r="K18" s="13">
        <f t="shared" si="4"/>
        <v>-14.092680000000001</v>
      </c>
      <c r="L18" s="16">
        <f t="shared" si="9"/>
        <v>17471.065796942206</v>
      </c>
      <c r="M18" s="17">
        <v>56</v>
      </c>
      <c r="N18" s="13">
        <f t="shared" si="5"/>
        <v>-27.61674</v>
      </c>
      <c r="O18" s="16">
        <f t="shared" si="6"/>
        <v>205810307.93488565</v>
      </c>
      <c r="P18" s="13">
        <v>47.383740000000003</v>
      </c>
      <c r="Q18" s="13">
        <f t="shared" si="7"/>
        <v>-19.000480000000003</v>
      </c>
      <c r="R18" s="16">
        <f t="shared" si="8"/>
        <v>524462.46522113052</v>
      </c>
    </row>
    <row r="19" spans="1:18" ht="16.2" thickBot="1" x14ac:dyDescent="0.35">
      <c r="A19" s="38"/>
      <c r="B19" s="13" t="s">
        <v>44</v>
      </c>
      <c r="C19" s="13">
        <v>30.27262</v>
      </c>
      <c r="D19" s="17">
        <v>56</v>
      </c>
      <c r="E19" s="15">
        <f t="shared" si="0"/>
        <v>-25.72738</v>
      </c>
      <c r="F19" s="16">
        <f t="shared" si="1"/>
        <v>55553712.871897645</v>
      </c>
      <c r="G19" s="17">
        <v>56</v>
      </c>
      <c r="H19" s="17">
        <f t="shared" si="2"/>
        <v>-25.72738</v>
      </c>
      <c r="I19" s="16">
        <f t="shared" si="3"/>
        <v>55553712.871897645</v>
      </c>
      <c r="J19" s="13">
        <v>42.9968</v>
      </c>
      <c r="K19" s="13">
        <f t="shared" si="4"/>
        <v>-12.72418</v>
      </c>
      <c r="L19" s="16">
        <f t="shared" si="9"/>
        <v>6766.4340027274202</v>
      </c>
      <c r="M19" s="17">
        <v>56</v>
      </c>
      <c r="N19" s="13">
        <f t="shared" si="5"/>
        <v>-25.72738</v>
      </c>
      <c r="O19" s="16">
        <f t="shared" si="6"/>
        <v>55553712.871897645</v>
      </c>
      <c r="P19" s="13">
        <v>36.484760000000001</v>
      </c>
      <c r="Q19" s="13">
        <f t="shared" si="7"/>
        <v>-6.2121400000000015</v>
      </c>
      <c r="R19" s="16">
        <f t="shared" si="8"/>
        <v>74.13793363734878</v>
      </c>
    </row>
    <row r="20" spans="1:18" ht="16.2" thickBot="1" x14ac:dyDescent="0.35">
      <c r="A20" s="38"/>
      <c r="B20" s="13" t="s">
        <v>45</v>
      </c>
      <c r="C20" s="13">
        <v>24.364750000000001</v>
      </c>
      <c r="D20" s="17">
        <v>56</v>
      </c>
      <c r="E20" s="15">
        <f t="shared" si="0"/>
        <v>-31.635249999999999</v>
      </c>
      <c r="F20" s="16">
        <f t="shared" si="1"/>
        <v>3335486370.1580687</v>
      </c>
      <c r="G20" s="17">
        <v>56</v>
      </c>
      <c r="H20" s="17">
        <f t="shared" si="2"/>
        <v>-31.635249999999999</v>
      </c>
      <c r="I20" s="16">
        <f t="shared" si="3"/>
        <v>3335486370.1580687</v>
      </c>
      <c r="J20" s="13">
        <v>33.273620000000001</v>
      </c>
      <c r="K20" s="13">
        <f t="shared" si="4"/>
        <v>-8.9088700000000003</v>
      </c>
      <c r="L20" s="16">
        <f t="shared" si="9"/>
        <v>480.65902090618999</v>
      </c>
      <c r="M20" s="17">
        <v>56</v>
      </c>
      <c r="N20" s="13">
        <f t="shared" si="5"/>
        <v>-31.635249999999999</v>
      </c>
      <c r="O20" s="16">
        <f t="shared" si="6"/>
        <v>3335486370.1580687</v>
      </c>
      <c r="P20" s="13">
        <v>29.38374</v>
      </c>
      <c r="Q20" s="13">
        <f t="shared" si="7"/>
        <v>-5.0189899999999987</v>
      </c>
      <c r="R20" s="16">
        <f t="shared" si="8"/>
        <v>32.423996058297291</v>
      </c>
    </row>
    <row r="21" spans="1:18" ht="16.2" thickBot="1" x14ac:dyDescent="0.35">
      <c r="A21" s="38"/>
      <c r="B21" s="13" t="s">
        <v>46</v>
      </c>
      <c r="C21" s="13">
        <v>23.38495</v>
      </c>
      <c r="D21" s="17">
        <v>56</v>
      </c>
      <c r="E21" s="15">
        <f t="shared" si="0"/>
        <v>-32.615049999999997</v>
      </c>
      <c r="F21" s="16">
        <f t="shared" si="1"/>
        <v>6578219489.2116184</v>
      </c>
      <c r="G21" s="17">
        <v>56</v>
      </c>
      <c r="H21" s="17">
        <f t="shared" si="2"/>
        <v>-32.615049999999997</v>
      </c>
      <c r="I21" s="16">
        <f t="shared" si="3"/>
        <v>6578219489.2116184</v>
      </c>
      <c r="J21" s="13">
        <v>45.58672</v>
      </c>
      <c r="K21" s="13">
        <f t="shared" si="4"/>
        <v>-22.20177</v>
      </c>
      <c r="L21" s="16">
        <f t="shared" si="9"/>
        <v>4823904.7826628005</v>
      </c>
      <c r="M21" s="17">
        <v>56</v>
      </c>
      <c r="N21" s="13">
        <f t="shared" si="5"/>
        <v>-32.615049999999997</v>
      </c>
      <c r="O21" s="16">
        <f t="shared" si="6"/>
        <v>6578219489.2116184</v>
      </c>
      <c r="P21" s="13">
        <v>24.37642</v>
      </c>
      <c r="Q21" s="13">
        <f t="shared" si="7"/>
        <v>-0.99146999999999963</v>
      </c>
      <c r="R21" s="16">
        <f t="shared" si="8"/>
        <v>1.9882097984977634</v>
      </c>
    </row>
    <row r="22" spans="1:18" ht="16.2" thickBot="1" x14ac:dyDescent="0.35">
      <c r="A22" s="38"/>
      <c r="B22" s="13" t="s">
        <v>47</v>
      </c>
      <c r="C22" s="13">
        <v>29.746420000000001</v>
      </c>
      <c r="D22" s="17">
        <v>56</v>
      </c>
      <c r="E22" s="15">
        <f t="shared" si="0"/>
        <v>-26.253579999999999</v>
      </c>
      <c r="F22" s="16">
        <f t="shared" si="1"/>
        <v>80004621.250814453</v>
      </c>
      <c r="G22" s="17">
        <v>56</v>
      </c>
      <c r="H22" s="17">
        <f t="shared" si="2"/>
        <v>-26.253579999999999</v>
      </c>
      <c r="I22" s="16">
        <f t="shared" si="3"/>
        <v>80004621.250814453</v>
      </c>
      <c r="J22" s="13">
        <v>38.475620999999997</v>
      </c>
      <c r="K22" s="13">
        <f t="shared" si="4"/>
        <v>-8.7292009999999962</v>
      </c>
      <c r="L22" s="16">
        <f t="shared" si="9"/>
        <v>424.37651221127214</v>
      </c>
      <c r="M22" s="17">
        <v>56</v>
      </c>
      <c r="N22" s="13">
        <f t="shared" si="5"/>
        <v>-26.253579999999999</v>
      </c>
      <c r="O22" s="16">
        <f t="shared" si="6"/>
        <v>80004621.250814453</v>
      </c>
      <c r="P22" s="13">
        <v>28.393840000000001</v>
      </c>
      <c r="Q22" s="13">
        <f t="shared" si="7"/>
        <v>1.3525799999999997</v>
      </c>
      <c r="R22" s="16">
        <f t="shared" si="8"/>
        <v>0.39159113225732084</v>
      </c>
    </row>
    <row r="23" spans="1:18" ht="16.2" thickBot="1" x14ac:dyDescent="0.35">
      <c r="A23" s="38"/>
      <c r="B23" s="13" t="s">
        <v>48</v>
      </c>
      <c r="C23" s="13">
        <v>22.464580000000002</v>
      </c>
      <c r="D23" s="17">
        <v>56</v>
      </c>
      <c r="E23" s="15">
        <f t="shared" si="0"/>
        <v>-33.535420000000002</v>
      </c>
      <c r="F23" s="16">
        <f t="shared" si="1"/>
        <v>12449942257.488022</v>
      </c>
      <c r="G23" s="17">
        <v>56</v>
      </c>
      <c r="H23" s="17">
        <f t="shared" si="2"/>
        <v>-33.535420000000002</v>
      </c>
      <c r="I23" s="16">
        <f t="shared" si="3"/>
        <v>12449942257.488022</v>
      </c>
      <c r="J23" s="13">
        <v>44.535240999999999</v>
      </c>
      <c r="K23" s="13">
        <f t="shared" si="4"/>
        <v>-22.070660999999998</v>
      </c>
      <c r="L23" s="16">
        <f t="shared" si="9"/>
        <v>4404848.5934660211</v>
      </c>
      <c r="M23" s="17">
        <v>56</v>
      </c>
      <c r="N23" s="13">
        <f t="shared" si="5"/>
        <v>-33.535420000000002</v>
      </c>
      <c r="O23" s="16">
        <f t="shared" si="6"/>
        <v>12449942257.488022</v>
      </c>
      <c r="P23" s="13">
        <v>37.664319999999996</v>
      </c>
      <c r="Q23" s="13">
        <f t="shared" si="7"/>
        <v>-15.199739999999995</v>
      </c>
      <c r="R23" s="16">
        <f t="shared" si="8"/>
        <v>37633.76479348979</v>
      </c>
    </row>
    <row r="24" spans="1:18" ht="16.2" thickBot="1" x14ac:dyDescent="0.35">
      <c r="A24" s="38"/>
      <c r="B24" s="13" t="s">
        <v>7</v>
      </c>
      <c r="C24" s="13">
        <v>23.384720000000002</v>
      </c>
      <c r="D24" s="17">
        <v>56</v>
      </c>
      <c r="E24" s="15">
        <f t="shared" si="0"/>
        <v>-32.615279999999998</v>
      </c>
      <c r="F24" s="16">
        <f t="shared" si="1"/>
        <v>6579268297.8991241</v>
      </c>
      <c r="G24" s="17">
        <v>56</v>
      </c>
      <c r="H24" s="17">
        <f t="shared" si="2"/>
        <v>-32.615279999999998</v>
      </c>
      <c r="I24" s="16">
        <f t="shared" si="3"/>
        <v>6579268297.8991241</v>
      </c>
      <c r="J24" s="13">
        <v>36.475639999999999</v>
      </c>
      <c r="K24" s="13">
        <f t="shared" si="4"/>
        <v>-13.090919999999997</v>
      </c>
      <c r="L24" s="16">
        <f t="shared" si="9"/>
        <v>8724.8825785637437</v>
      </c>
      <c r="M24" s="17">
        <v>56</v>
      </c>
      <c r="N24" s="13">
        <f t="shared" si="5"/>
        <v>-32.615279999999998</v>
      </c>
      <c r="O24" s="16">
        <f t="shared" si="6"/>
        <v>6579268297.8991241</v>
      </c>
      <c r="P24" s="13">
        <v>28.373729999999998</v>
      </c>
      <c r="Q24" s="13">
        <f t="shared" si="7"/>
        <v>-4.9890099999999968</v>
      </c>
      <c r="R24" s="16">
        <f t="shared" si="8"/>
        <v>31.757160113043174</v>
      </c>
    </row>
    <row r="25" spans="1:18" ht="16.2" thickBot="1" x14ac:dyDescent="0.35">
      <c r="A25" s="38"/>
      <c r="B25" s="13" t="s">
        <v>15</v>
      </c>
      <c r="C25" s="13">
        <v>29.38475</v>
      </c>
      <c r="D25" s="17">
        <v>56</v>
      </c>
      <c r="E25" s="15">
        <f t="shared" si="0"/>
        <v>-26.61525</v>
      </c>
      <c r="F25" s="16">
        <f t="shared" si="1"/>
        <v>102798929.48880395</v>
      </c>
      <c r="G25" s="17">
        <v>56</v>
      </c>
      <c r="H25" s="17">
        <f t="shared" si="2"/>
        <v>-26.61525</v>
      </c>
      <c r="I25" s="16">
        <f t="shared" si="3"/>
        <v>102798929.48880395</v>
      </c>
      <c r="J25" s="13">
        <v>33.746220000000001</v>
      </c>
      <c r="K25" s="13">
        <f t="shared" si="4"/>
        <v>-4.3614700000000006</v>
      </c>
      <c r="L25" s="16">
        <f t="shared" si="9"/>
        <v>20.555748487918272</v>
      </c>
      <c r="M25" s="17">
        <v>56</v>
      </c>
      <c r="N25" s="13">
        <f t="shared" si="5"/>
        <v>-26.61525</v>
      </c>
      <c r="O25" s="16">
        <f t="shared" si="6"/>
        <v>102798929.48880395</v>
      </c>
      <c r="P25" s="13">
        <v>29.012930000000001</v>
      </c>
      <c r="Q25" s="13">
        <f t="shared" si="7"/>
        <v>0.3718199999999996</v>
      </c>
      <c r="R25" s="16">
        <f t="shared" si="8"/>
        <v>0.7728069640475036</v>
      </c>
    </row>
    <row r="26" spans="1:18" ht="16.2" thickBot="1" x14ac:dyDescent="0.35">
      <c r="A26" s="38"/>
      <c r="B26" s="13" t="s">
        <v>17</v>
      </c>
      <c r="C26" s="13">
        <v>30.284749999999999</v>
      </c>
      <c r="D26" s="17">
        <v>56</v>
      </c>
      <c r="E26" s="15">
        <f t="shared" si="0"/>
        <v>-25.715250000000001</v>
      </c>
      <c r="F26" s="16">
        <f t="shared" si="1"/>
        <v>55088582.301619969</v>
      </c>
      <c r="G26" s="17">
        <v>56</v>
      </c>
      <c r="H26" s="17">
        <f t="shared" si="2"/>
        <v>-25.715250000000001</v>
      </c>
      <c r="I26" s="16">
        <f t="shared" si="3"/>
        <v>55088582.301619969</v>
      </c>
      <c r="J26" s="13">
        <v>38.88832</v>
      </c>
      <c r="K26" s="13">
        <f t="shared" si="4"/>
        <v>-8.6035700000000013</v>
      </c>
      <c r="L26" s="16">
        <f t="shared" si="9"/>
        <v>388.98480775839602</v>
      </c>
      <c r="M26" s="17">
        <v>56</v>
      </c>
      <c r="N26" s="13">
        <f t="shared" si="5"/>
        <v>-25.715250000000001</v>
      </c>
      <c r="O26" s="16">
        <f t="shared" si="6"/>
        <v>55088582.301619969</v>
      </c>
      <c r="P26" s="13">
        <v>26.484739999999999</v>
      </c>
      <c r="Q26" s="13">
        <f t="shared" si="7"/>
        <v>3.8000100000000003</v>
      </c>
      <c r="R26" s="16">
        <f t="shared" si="8"/>
        <v>7.179314955339805E-2</v>
      </c>
    </row>
    <row r="27" spans="1:18" ht="16.2" thickBot="1" x14ac:dyDescent="0.35">
      <c r="A27" s="38"/>
      <c r="B27" s="13" t="s">
        <v>16</v>
      </c>
      <c r="C27" s="13">
        <v>22.384789999999999</v>
      </c>
      <c r="D27" s="17">
        <v>56</v>
      </c>
      <c r="E27" s="15">
        <f t="shared" si="0"/>
        <v>-33.615210000000005</v>
      </c>
      <c r="F27" s="16">
        <f t="shared" si="1"/>
        <v>13157898155.109165</v>
      </c>
      <c r="G27" s="17">
        <v>56</v>
      </c>
      <c r="H27" s="17">
        <f t="shared" si="2"/>
        <v>-33.615210000000005</v>
      </c>
      <c r="I27" s="16">
        <f t="shared" si="3"/>
        <v>13157898155.109165</v>
      </c>
      <c r="J27" s="13">
        <v>39.464820000000003</v>
      </c>
      <c r="K27" s="13">
        <f t="shared" si="4"/>
        <v>-17.080030000000004</v>
      </c>
      <c r="L27" s="16">
        <f t="shared" si="9"/>
        <v>138548.34961444439</v>
      </c>
      <c r="M27" s="17">
        <v>56</v>
      </c>
      <c r="N27" s="13">
        <f t="shared" si="5"/>
        <v>-33.615210000000005</v>
      </c>
      <c r="O27" s="16">
        <f t="shared" si="6"/>
        <v>13157898155.109165</v>
      </c>
      <c r="P27" s="13">
        <v>36.484870000000001</v>
      </c>
      <c r="Q27" s="13">
        <f t="shared" si="7"/>
        <v>-14.100080000000002</v>
      </c>
      <c r="R27" s="16">
        <f t="shared" si="8"/>
        <v>17560.910166825739</v>
      </c>
    </row>
    <row r="28" spans="1:18" ht="16.2" thickBot="1" x14ac:dyDescent="0.35">
      <c r="A28" s="38"/>
      <c r="B28" s="13" t="s">
        <v>8</v>
      </c>
      <c r="C28" s="13">
        <v>28.384630000000001</v>
      </c>
      <c r="D28" s="17">
        <v>56</v>
      </c>
      <c r="E28" s="15">
        <f t="shared" si="0"/>
        <v>-27.615369999999999</v>
      </c>
      <c r="F28" s="16">
        <f t="shared" si="1"/>
        <v>205614960.83799788</v>
      </c>
      <c r="G28" s="17">
        <v>56</v>
      </c>
      <c r="H28" s="17">
        <f t="shared" si="2"/>
        <v>-27.615369999999999</v>
      </c>
      <c r="I28" s="16">
        <f t="shared" si="3"/>
        <v>205614960.83799788</v>
      </c>
      <c r="J28" s="13">
        <v>43.338209999999997</v>
      </c>
      <c r="K28" s="13">
        <f t="shared" si="4"/>
        <v>-14.953579999999995</v>
      </c>
      <c r="L28" s="16">
        <f t="shared" si="9"/>
        <v>31730.442055931118</v>
      </c>
      <c r="M28" s="17">
        <v>56</v>
      </c>
      <c r="N28" s="13">
        <f t="shared" si="5"/>
        <v>-27.615369999999999</v>
      </c>
      <c r="O28" s="16">
        <f t="shared" si="6"/>
        <v>205614960.83799788</v>
      </c>
      <c r="P28" s="13">
        <v>29.472764000000002</v>
      </c>
      <c r="Q28" s="13">
        <f t="shared" si="7"/>
        <v>-1.0881340000000002</v>
      </c>
      <c r="R28" s="16">
        <f t="shared" si="8"/>
        <v>2.125988805048503</v>
      </c>
    </row>
    <row r="29" spans="1:18" ht="16.2" thickBot="1" x14ac:dyDescent="0.35">
      <c r="A29" s="38"/>
      <c r="B29" s="13" t="s">
        <v>18</v>
      </c>
      <c r="C29" s="13">
        <v>26.364750000000001</v>
      </c>
      <c r="D29" s="13">
        <v>44.564360000000001</v>
      </c>
      <c r="E29" s="15">
        <f t="shared" si="0"/>
        <v>-18.19961</v>
      </c>
      <c r="F29" s="16">
        <f t="shared" si="1"/>
        <v>301042.99040269695</v>
      </c>
      <c r="G29" s="17">
        <v>56</v>
      </c>
      <c r="H29" s="17">
        <f t="shared" si="2"/>
        <v>-29.635249999999999</v>
      </c>
      <c r="I29" s="16">
        <f t="shared" si="3"/>
        <v>833871592.53951693</v>
      </c>
      <c r="J29" s="13">
        <v>27.464544</v>
      </c>
      <c r="K29" s="13">
        <f t="shared" si="4"/>
        <v>-1.0997939999999993</v>
      </c>
      <c r="L29" s="16">
        <f t="shared" si="9"/>
        <v>2.1432408734608552</v>
      </c>
      <c r="M29" s="17">
        <v>56</v>
      </c>
      <c r="N29" s="13">
        <f t="shared" si="5"/>
        <v>-29.635249999999999</v>
      </c>
      <c r="O29" s="16">
        <f t="shared" si="6"/>
        <v>833871592.53951693</v>
      </c>
      <c r="P29" s="13">
        <v>28.38392</v>
      </c>
      <c r="Q29" s="13">
        <f t="shared" si="7"/>
        <v>-2.019169999999999</v>
      </c>
      <c r="R29" s="16">
        <f t="shared" si="8"/>
        <v>4.0535052173669746</v>
      </c>
    </row>
    <row r="30" spans="1:18" ht="16.2" thickBot="1" x14ac:dyDescent="0.35">
      <c r="A30" s="38"/>
      <c r="B30" s="13" t="s">
        <v>21</v>
      </c>
      <c r="C30" s="13">
        <v>26.373850000000001</v>
      </c>
      <c r="D30" s="13">
        <v>44.37359</v>
      </c>
      <c r="E30" s="15">
        <f t="shared" si="0"/>
        <v>-17.999739999999999</v>
      </c>
      <c r="F30" s="16">
        <f t="shared" si="1"/>
        <v>262096.76111941208</v>
      </c>
      <c r="G30" s="17">
        <v>56</v>
      </c>
      <c r="H30" s="17">
        <f t="shared" si="2"/>
        <v>-29.626149999999999</v>
      </c>
      <c r="I30" s="16">
        <f t="shared" si="3"/>
        <v>828628384.79104519</v>
      </c>
      <c r="J30" s="13">
        <v>26.333629999999999</v>
      </c>
      <c r="K30" s="13">
        <f t="shared" si="4"/>
        <v>4.0220000000001477E-2</v>
      </c>
      <c r="L30" s="16">
        <f t="shared" si="9"/>
        <v>0.97250663625315215</v>
      </c>
      <c r="M30" s="17">
        <v>56</v>
      </c>
      <c r="N30" s="13">
        <f t="shared" si="5"/>
        <v>-29.626149999999999</v>
      </c>
      <c r="O30" s="16">
        <f t="shared" si="6"/>
        <v>828628384.79104519</v>
      </c>
      <c r="P30" s="13">
        <v>48.484729999999999</v>
      </c>
      <c r="Q30" s="13">
        <f t="shared" si="7"/>
        <v>-22.110879999999998</v>
      </c>
      <c r="R30" s="16">
        <f t="shared" si="8"/>
        <v>4529373.2464691103</v>
      </c>
    </row>
    <row r="31" spans="1:18" ht="16.2" thickBot="1" x14ac:dyDescent="0.35">
      <c r="A31" s="38"/>
      <c r="B31" s="13" t="s">
        <v>19</v>
      </c>
      <c r="C31" s="13">
        <v>23.374610000000001</v>
      </c>
      <c r="D31" s="17">
        <v>56</v>
      </c>
      <c r="E31" s="15">
        <f t="shared" si="0"/>
        <v>-32.625389999999996</v>
      </c>
      <c r="F31" s="16">
        <f t="shared" si="1"/>
        <v>6625535880.4901924</v>
      </c>
      <c r="G31" s="17">
        <v>56</v>
      </c>
      <c r="H31" s="17">
        <f t="shared" si="2"/>
        <v>-32.625389999999996</v>
      </c>
      <c r="I31" s="16">
        <f t="shared" si="3"/>
        <v>6625535880.4901924</v>
      </c>
      <c r="J31" s="13">
        <v>41.999209999999998</v>
      </c>
      <c r="K31" s="13">
        <f t="shared" si="4"/>
        <v>-18.624599999999997</v>
      </c>
      <c r="L31" s="16">
        <f t="shared" si="9"/>
        <v>404169.23957200476</v>
      </c>
      <c r="M31" s="17">
        <v>56</v>
      </c>
      <c r="N31" s="13">
        <f t="shared" si="5"/>
        <v>-32.625389999999996</v>
      </c>
      <c r="O31" s="16">
        <f t="shared" si="6"/>
        <v>6625535880.4901924</v>
      </c>
      <c r="P31" s="13">
        <v>49.433430000000001</v>
      </c>
      <c r="Q31" s="13">
        <f t="shared" si="7"/>
        <v>-26.058820000000001</v>
      </c>
      <c r="R31" s="16">
        <f t="shared" si="8"/>
        <v>69901496.191616267</v>
      </c>
    </row>
    <row r="32" spans="1:18" ht="16.2" thickBot="1" x14ac:dyDescent="0.35">
      <c r="A32" s="38"/>
      <c r="B32" s="13" t="s">
        <v>20</v>
      </c>
      <c r="C32" s="13">
        <v>28.352609999999999</v>
      </c>
      <c r="D32" s="17">
        <v>56</v>
      </c>
      <c r="E32" s="15">
        <f t="shared" si="0"/>
        <v>-27.647390000000001</v>
      </c>
      <c r="F32" s="16">
        <f t="shared" si="1"/>
        <v>210229516.6607452</v>
      </c>
      <c r="G32" s="17">
        <v>56</v>
      </c>
      <c r="H32" s="17">
        <f t="shared" si="2"/>
        <v>-27.647390000000001</v>
      </c>
      <c r="I32" s="16">
        <f t="shared" si="3"/>
        <v>210229516.6607452</v>
      </c>
      <c r="J32" s="13">
        <v>40.373989999999999</v>
      </c>
      <c r="K32" s="13">
        <f t="shared" si="4"/>
        <v>-12.021380000000001</v>
      </c>
      <c r="L32" s="16">
        <f t="shared" si="9"/>
        <v>4157.1526236773898</v>
      </c>
      <c r="M32" s="17">
        <v>56</v>
      </c>
      <c r="N32" s="13">
        <f t="shared" si="5"/>
        <v>-27.647390000000001</v>
      </c>
      <c r="O32" s="16">
        <f t="shared" si="6"/>
        <v>210229516.6607452</v>
      </c>
      <c r="P32" s="13">
        <v>38.494750000000003</v>
      </c>
      <c r="Q32" s="13">
        <f t="shared" si="7"/>
        <v>-10.142140000000005</v>
      </c>
      <c r="R32" s="16">
        <f t="shared" si="8"/>
        <v>1130.0258028703749</v>
      </c>
    </row>
    <row r="33" spans="1:18" ht="16.2" thickBot="1" x14ac:dyDescent="0.35">
      <c r="A33" s="38"/>
      <c r="B33" s="13" t="s">
        <v>22</v>
      </c>
      <c r="C33" s="13">
        <v>25.26351</v>
      </c>
      <c r="D33" s="17">
        <v>56</v>
      </c>
      <c r="E33" s="15">
        <f t="shared" si="0"/>
        <v>-30.73649</v>
      </c>
      <c r="F33" s="16">
        <f t="shared" si="1"/>
        <v>1788979860.1523964</v>
      </c>
      <c r="G33" s="17">
        <v>56</v>
      </c>
      <c r="H33" s="17">
        <f t="shared" si="2"/>
        <v>-30.73649</v>
      </c>
      <c r="I33" s="16">
        <f t="shared" si="3"/>
        <v>1788979860.1523964</v>
      </c>
      <c r="J33" s="13">
        <v>43.283720000000002</v>
      </c>
      <c r="K33" s="13">
        <f t="shared" si="4"/>
        <v>-18.020210000000002</v>
      </c>
      <c r="L33" s="16">
        <f t="shared" si="9"/>
        <v>265842.08726947202</v>
      </c>
      <c r="M33" s="17">
        <v>56</v>
      </c>
      <c r="N33" s="13">
        <f t="shared" si="5"/>
        <v>-30.73649</v>
      </c>
      <c r="O33" s="16">
        <f t="shared" si="6"/>
        <v>1788979860.1523964</v>
      </c>
      <c r="P33" s="13">
        <v>29.33231</v>
      </c>
      <c r="Q33" s="13">
        <f t="shared" si="7"/>
        <v>-4.0687999999999995</v>
      </c>
      <c r="R33" s="16">
        <f t="shared" si="8"/>
        <v>16.78150266968499</v>
      </c>
    </row>
    <row r="34" spans="1:18" ht="16.2" thickBot="1" x14ac:dyDescent="0.35">
      <c r="A34" s="38"/>
      <c r="B34" s="13" t="s">
        <v>49</v>
      </c>
      <c r="C34" s="13">
        <v>26.272819999999999</v>
      </c>
      <c r="D34" s="17">
        <v>43.475859999999997</v>
      </c>
      <c r="E34" s="15">
        <f t="shared" si="0"/>
        <v>-17.203039999999998</v>
      </c>
      <c r="F34" s="16">
        <f t="shared" si="1"/>
        <v>150879.78502522412</v>
      </c>
      <c r="G34" s="17">
        <v>56</v>
      </c>
      <c r="H34" s="17">
        <f t="shared" si="2"/>
        <v>-29.727180000000001</v>
      </c>
      <c r="I34" s="16">
        <f t="shared" si="3"/>
        <v>888736192.41284192</v>
      </c>
      <c r="J34" s="13">
        <v>42.881100000000004</v>
      </c>
      <c r="K34" s="13">
        <f t="shared" si="4"/>
        <v>-16.608280000000004</v>
      </c>
      <c r="L34" s="16">
        <f t="shared" si="9"/>
        <v>99905.743547317688</v>
      </c>
      <c r="M34" s="17">
        <v>56</v>
      </c>
      <c r="N34" s="13">
        <f t="shared" si="5"/>
        <v>-29.727180000000001</v>
      </c>
      <c r="O34" s="16">
        <f t="shared" si="6"/>
        <v>888736192.41284192</v>
      </c>
      <c r="P34" s="13">
        <v>47.012219999999999</v>
      </c>
      <c r="Q34" s="13">
        <f t="shared" si="7"/>
        <v>-20.7394</v>
      </c>
      <c r="R34" s="16">
        <f t="shared" si="8"/>
        <v>1750578.1040250643</v>
      </c>
    </row>
    <row r="35" spans="1:18" ht="16.2" thickBot="1" x14ac:dyDescent="0.35">
      <c r="A35" s="38"/>
      <c r="B35" s="13" t="s">
        <v>50</v>
      </c>
      <c r="C35" s="13">
        <v>30.27233</v>
      </c>
      <c r="D35" s="13">
        <v>45.783900000000003</v>
      </c>
      <c r="E35" s="15">
        <f t="shared" si="0"/>
        <v>-15.511570000000003</v>
      </c>
      <c r="F35" s="16">
        <f t="shared" si="1"/>
        <v>46714.085344725245</v>
      </c>
      <c r="G35" s="17">
        <v>56</v>
      </c>
      <c r="H35" s="17">
        <f t="shared" si="2"/>
        <v>-25.72767</v>
      </c>
      <c r="I35" s="16">
        <f t="shared" si="3"/>
        <v>55564880.995166913</v>
      </c>
      <c r="J35" s="13">
        <v>47.373620000000003</v>
      </c>
      <c r="K35" s="13">
        <f t="shared" si="4"/>
        <v>-17.101290000000002</v>
      </c>
      <c r="L35" s="16">
        <f t="shared" si="9"/>
        <v>140605.15857917897</v>
      </c>
      <c r="M35" s="17">
        <v>56</v>
      </c>
      <c r="N35" s="13">
        <f t="shared" si="5"/>
        <v>-25.72767</v>
      </c>
      <c r="O35" s="16">
        <f t="shared" si="6"/>
        <v>55564880.995166913</v>
      </c>
      <c r="P35" s="13">
        <v>39.092100000000002</v>
      </c>
      <c r="Q35" s="13">
        <f t="shared" si="7"/>
        <v>-8.8197700000000019</v>
      </c>
      <c r="R35" s="16">
        <f t="shared" si="8"/>
        <v>451.87188920115665</v>
      </c>
    </row>
    <row r="36" spans="1:18" ht="16.2" thickBot="1" x14ac:dyDescent="0.35">
      <c r="A36" s="38"/>
      <c r="B36" s="13" t="s">
        <v>51</v>
      </c>
      <c r="C36" s="13">
        <v>26.87969</v>
      </c>
      <c r="D36" s="17">
        <v>56</v>
      </c>
      <c r="E36" s="15">
        <f t="shared" si="0"/>
        <v>-29.12031</v>
      </c>
      <c r="F36" s="16">
        <f t="shared" si="1"/>
        <v>583561716.46467292</v>
      </c>
      <c r="G36" s="17">
        <v>56</v>
      </c>
      <c r="H36" s="17">
        <f t="shared" si="2"/>
        <v>-29.12031</v>
      </c>
      <c r="I36" s="16">
        <f t="shared" si="3"/>
        <v>583561716.46467292</v>
      </c>
      <c r="J36" s="13">
        <v>39.373609999999999</v>
      </c>
      <c r="K36" s="13">
        <f t="shared" si="4"/>
        <v>-12.493919999999999</v>
      </c>
      <c r="L36" s="16">
        <f t="shared" si="9"/>
        <v>5768.2580844170752</v>
      </c>
      <c r="M36" s="17">
        <v>56</v>
      </c>
      <c r="N36" s="13">
        <f t="shared" si="5"/>
        <v>-29.12031</v>
      </c>
      <c r="O36" s="16">
        <f t="shared" si="6"/>
        <v>583561716.46467292</v>
      </c>
      <c r="P36" s="13">
        <v>38.283720000000002</v>
      </c>
      <c r="Q36" s="13">
        <f t="shared" si="7"/>
        <v>-11.404030000000002</v>
      </c>
      <c r="R36" s="16">
        <f t="shared" si="8"/>
        <v>2709.911459370574</v>
      </c>
    </row>
    <row r="37" spans="1:18" ht="16.2" thickBot="1" x14ac:dyDescent="0.35">
      <c r="A37" s="38"/>
      <c r="B37" s="13" t="s">
        <v>52</v>
      </c>
      <c r="C37" s="13">
        <v>28.36721</v>
      </c>
      <c r="D37" s="17">
        <v>56</v>
      </c>
      <c r="E37" s="15">
        <f t="shared" si="0"/>
        <v>-27.63279</v>
      </c>
      <c r="F37" s="16">
        <f t="shared" si="1"/>
        <v>208112733.64175144</v>
      </c>
      <c r="G37" s="17">
        <v>56</v>
      </c>
      <c r="H37" s="17">
        <f t="shared" si="2"/>
        <v>-27.63279</v>
      </c>
      <c r="I37" s="16">
        <f t="shared" si="3"/>
        <v>208112733.64175144</v>
      </c>
      <c r="J37" s="13">
        <v>46.373609999999999</v>
      </c>
      <c r="K37" s="13">
        <f t="shared" si="4"/>
        <v>-18.006399999999999</v>
      </c>
      <c r="L37" s="16">
        <f t="shared" si="9"/>
        <v>263309.49122772913</v>
      </c>
      <c r="M37" s="17">
        <v>56</v>
      </c>
      <c r="N37" s="13">
        <f t="shared" si="5"/>
        <v>-27.63279</v>
      </c>
      <c r="O37" s="16">
        <f t="shared" si="6"/>
        <v>208112733.64175144</v>
      </c>
      <c r="P37" s="13">
        <v>27.337319999999998</v>
      </c>
      <c r="Q37" s="13">
        <f t="shared" si="7"/>
        <v>1.0298900000000017</v>
      </c>
      <c r="R37" s="16">
        <f t="shared" si="8"/>
        <v>0.48974748874994156</v>
      </c>
    </row>
    <row r="38" spans="1:18" ht="16.2" thickBot="1" x14ac:dyDescent="0.35">
      <c r="A38" s="38"/>
      <c r="B38" s="13" t="s">
        <v>53</v>
      </c>
      <c r="C38" s="13">
        <v>22.364820000000002</v>
      </c>
      <c r="D38" s="17">
        <v>56</v>
      </c>
      <c r="E38" s="15">
        <f t="shared" si="0"/>
        <v>-33.635179999999998</v>
      </c>
      <c r="F38" s="16">
        <f t="shared" si="1"/>
        <v>13341298141.104412</v>
      </c>
      <c r="G38" s="17">
        <v>56</v>
      </c>
      <c r="H38" s="17">
        <f t="shared" si="2"/>
        <v>-33.635179999999998</v>
      </c>
      <c r="I38" s="16">
        <f t="shared" si="3"/>
        <v>13341298141.104412</v>
      </c>
      <c r="J38" s="13">
        <v>37.383710000000001</v>
      </c>
      <c r="K38" s="13">
        <f t="shared" si="4"/>
        <v>-15.018889999999999</v>
      </c>
      <c r="L38" s="16">
        <f t="shared" si="9"/>
        <v>33199.870644266492</v>
      </c>
      <c r="M38" s="17">
        <v>56</v>
      </c>
      <c r="N38" s="13">
        <f t="shared" si="5"/>
        <v>-33.635179999999998</v>
      </c>
      <c r="O38" s="16">
        <f t="shared" si="6"/>
        <v>13341298141.104412</v>
      </c>
      <c r="P38" s="13">
        <v>29.393846</v>
      </c>
      <c r="Q38" s="13">
        <f t="shared" si="7"/>
        <v>-7.0290259999999982</v>
      </c>
      <c r="R38" s="16">
        <f t="shared" si="8"/>
        <v>130.60135003749028</v>
      </c>
    </row>
    <row r="39" spans="1:18" ht="16.2" thickBot="1" x14ac:dyDescent="0.35">
      <c r="A39" s="38"/>
      <c r="B39" s="13" t="s">
        <v>54</v>
      </c>
      <c r="C39" s="13">
        <v>27.376491999999999</v>
      </c>
      <c r="D39" s="17">
        <v>56</v>
      </c>
      <c r="E39" s="15">
        <f t="shared" si="0"/>
        <v>-28.623508000000001</v>
      </c>
      <c r="F39" s="16">
        <f t="shared" si="1"/>
        <v>413556155.25488132</v>
      </c>
      <c r="G39" s="17">
        <v>56</v>
      </c>
      <c r="H39" s="17">
        <f t="shared" si="2"/>
        <v>-28.623508000000001</v>
      </c>
      <c r="I39" s="16">
        <f t="shared" si="3"/>
        <v>413556155.25488132</v>
      </c>
      <c r="J39" s="13">
        <v>45.373690000000003</v>
      </c>
      <c r="K39" s="13">
        <f t="shared" si="4"/>
        <v>-17.997198000000004</v>
      </c>
      <c r="L39" s="16">
        <f t="shared" si="9"/>
        <v>261635.35844394672</v>
      </c>
      <c r="M39" s="17">
        <v>56</v>
      </c>
      <c r="N39" s="13">
        <f t="shared" si="5"/>
        <v>-28.623508000000001</v>
      </c>
      <c r="O39" s="16">
        <f t="shared" si="6"/>
        <v>413556155.25488132</v>
      </c>
      <c r="P39" s="13">
        <v>46.228230000000003</v>
      </c>
      <c r="Q39" s="13">
        <f t="shared" si="7"/>
        <v>-18.851738000000005</v>
      </c>
      <c r="R39" s="16">
        <f t="shared" si="8"/>
        <v>473084.3793169717</v>
      </c>
    </row>
  </sheetData>
  <mergeCells count="1">
    <mergeCell ref="A2:A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62F3-0D2F-43FD-A730-613B8D709007}">
  <dimension ref="A1:R38"/>
  <sheetViews>
    <sheetView zoomScale="88" zoomScaleNormal="88" workbookViewId="0">
      <selection sqref="A1:R37"/>
    </sheetView>
  </sheetViews>
  <sheetFormatPr defaultRowHeight="15.6" x14ac:dyDescent="0.3"/>
  <cols>
    <col min="1" max="1" width="16.69921875" customWidth="1"/>
    <col min="2" max="2" width="21.5" customWidth="1"/>
    <col min="3" max="3" width="9.796875" customWidth="1"/>
    <col min="4" max="4" width="12.296875" bestFit="1" customWidth="1"/>
    <col min="6" max="6" width="11.796875" customWidth="1"/>
    <col min="7" max="8" width="8.796875" customWidth="1"/>
    <col min="9" max="9" width="12.59765625" customWidth="1"/>
    <col min="10" max="10" width="9.09765625" customWidth="1"/>
    <col min="12" max="12" width="15.3984375" customWidth="1"/>
    <col min="13" max="13" width="9.09765625" customWidth="1"/>
    <col min="15" max="15" width="13.5" customWidth="1"/>
    <col min="16" max="16" width="9.796875" customWidth="1"/>
    <col min="17" max="17" width="9.09765625" customWidth="1"/>
    <col min="18" max="18" width="13" customWidth="1"/>
  </cols>
  <sheetData>
    <row r="1" spans="1:18" ht="19.2" thickBot="1" x14ac:dyDescent="0.35">
      <c r="A1" s="1"/>
      <c r="B1" s="2" t="s">
        <v>12</v>
      </c>
      <c r="C1" s="3" t="s">
        <v>0</v>
      </c>
      <c r="D1" s="4" t="s">
        <v>1</v>
      </c>
      <c r="E1" s="4" t="s">
        <v>2</v>
      </c>
      <c r="F1" s="4" t="s">
        <v>3</v>
      </c>
      <c r="G1" s="5" t="s">
        <v>6</v>
      </c>
      <c r="H1" s="5" t="s">
        <v>2</v>
      </c>
      <c r="I1" s="5" t="s">
        <v>3</v>
      </c>
      <c r="J1" s="6" t="s">
        <v>4</v>
      </c>
      <c r="K1" s="6" t="s">
        <v>2</v>
      </c>
      <c r="L1" s="7" t="s">
        <v>3</v>
      </c>
      <c r="M1" s="8" t="s">
        <v>14</v>
      </c>
      <c r="N1" s="8" t="s">
        <v>2</v>
      </c>
      <c r="O1" s="9" t="s">
        <v>3</v>
      </c>
      <c r="P1" s="10" t="s">
        <v>5</v>
      </c>
      <c r="Q1" s="10" t="s">
        <v>2</v>
      </c>
      <c r="R1" s="11" t="s">
        <v>3</v>
      </c>
    </row>
    <row r="2" spans="1:18" ht="16.2" customHeight="1" thickBot="1" x14ac:dyDescent="0.35">
      <c r="A2" s="39" t="s">
        <v>13</v>
      </c>
      <c r="B2" s="12" t="s">
        <v>43</v>
      </c>
      <c r="C2" s="13">
        <v>29.40240478515625</v>
      </c>
      <c r="D2" s="14">
        <v>56</v>
      </c>
      <c r="E2" s="15">
        <f t="shared" ref="E2:E37" si="0">C2-D2</f>
        <v>-26.59759521484375</v>
      </c>
      <c r="F2" s="16">
        <f t="shared" ref="F2:F14" si="1">POWER(2,-E2)</f>
        <v>101548607.43946733</v>
      </c>
      <c r="G2" s="17">
        <v>56</v>
      </c>
      <c r="H2" s="17">
        <f t="shared" ref="H2:H37" si="2">C2-G2</f>
        <v>-26.59759521484375</v>
      </c>
      <c r="I2" s="16">
        <f t="shared" ref="I2:I37" si="3">POWER(2,-H2)</f>
        <v>101548607.43946733</v>
      </c>
      <c r="J2" s="13">
        <v>39.076568603515625</v>
      </c>
      <c r="K2" s="13">
        <f t="shared" ref="K2:K37" si="4">C2-J2</f>
        <v>-9.674163818359375</v>
      </c>
      <c r="L2" s="16">
        <f t="shared" ref="L2:L17" si="5">POWER(2,-K2)</f>
        <v>816.98388900940404</v>
      </c>
      <c r="M2" s="17">
        <v>56</v>
      </c>
      <c r="N2" s="13">
        <f t="shared" ref="N2:N37" si="6">C2-M2</f>
        <v>-26.59759521484375</v>
      </c>
      <c r="O2" s="16">
        <f t="shared" ref="O2:O17" si="7">POWER(2,-N2)</f>
        <v>101548607.43946733</v>
      </c>
      <c r="P2" s="13">
        <v>33.821754455566406</v>
      </c>
      <c r="Q2" s="13">
        <f t="shared" ref="Q2:Q37" si="8">C2-P2</f>
        <v>-4.4193496704101563</v>
      </c>
      <c r="R2" s="16">
        <f t="shared" ref="R2:R37" si="9">POWER(2,-Q2)</f>
        <v>21.39719340126414</v>
      </c>
    </row>
    <row r="3" spans="1:18" ht="16.2" thickBot="1" x14ac:dyDescent="0.35">
      <c r="A3" s="40"/>
      <c r="B3" s="12" t="s">
        <v>27</v>
      </c>
      <c r="C3" s="13">
        <v>26.236476898193359</v>
      </c>
      <c r="D3" s="14">
        <v>47.962860107421875</v>
      </c>
      <c r="E3" s="15">
        <f t="shared" si="0"/>
        <v>-21.726383209228516</v>
      </c>
      <c r="F3" s="16">
        <f t="shared" si="1"/>
        <v>3469708.9254244873</v>
      </c>
      <c r="G3" s="17">
        <v>56</v>
      </c>
      <c r="H3" s="17">
        <f t="shared" si="2"/>
        <v>-29.763523101806641</v>
      </c>
      <c r="I3" s="16">
        <f t="shared" si="3"/>
        <v>911408826.72754967</v>
      </c>
      <c r="J3" s="13">
        <v>39.168525695800781</v>
      </c>
      <c r="K3" s="13">
        <f t="shared" si="4"/>
        <v>-12.932048797607422</v>
      </c>
      <c r="L3" s="16">
        <f t="shared" si="5"/>
        <v>7815.1009709964937</v>
      </c>
      <c r="M3" s="17">
        <v>56</v>
      </c>
      <c r="N3" s="13">
        <f t="shared" si="6"/>
        <v>-29.763523101806641</v>
      </c>
      <c r="O3" s="16">
        <f t="shared" si="7"/>
        <v>911408826.72754967</v>
      </c>
      <c r="P3" s="13">
        <v>29.638401031494141</v>
      </c>
      <c r="Q3" s="13">
        <f t="shared" si="8"/>
        <v>-3.4019241333007813</v>
      </c>
      <c r="R3" s="16">
        <f t="shared" si="9"/>
        <v>10.570151380333911</v>
      </c>
    </row>
    <row r="4" spans="1:18" ht="16.2" thickBot="1" x14ac:dyDescent="0.35">
      <c r="A4" s="40"/>
      <c r="B4" s="18" t="s">
        <v>29</v>
      </c>
      <c r="C4" s="13">
        <v>23.609077453613281</v>
      </c>
      <c r="D4" s="14">
        <v>56</v>
      </c>
      <c r="E4" s="15">
        <f t="shared" si="0"/>
        <v>-32.390922546386719</v>
      </c>
      <c r="F4" s="16">
        <f t="shared" si="1"/>
        <v>5631696910.5941792</v>
      </c>
      <c r="G4" s="17">
        <v>56</v>
      </c>
      <c r="H4" s="17">
        <f t="shared" si="2"/>
        <v>-32.390922546386719</v>
      </c>
      <c r="I4" s="16">
        <f t="shared" si="3"/>
        <v>5631696910.5941792</v>
      </c>
      <c r="J4" s="13">
        <v>42.564788818359375</v>
      </c>
      <c r="K4" s="13">
        <f t="shared" si="4"/>
        <v>-18.955711364746094</v>
      </c>
      <c r="L4" s="16">
        <f t="shared" si="5"/>
        <v>508437.65842222131</v>
      </c>
      <c r="M4" s="17">
        <v>56</v>
      </c>
      <c r="N4" s="13">
        <f t="shared" si="6"/>
        <v>-32.390922546386719</v>
      </c>
      <c r="O4" s="16">
        <f t="shared" si="7"/>
        <v>5631696910.5941792</v>
      </c>
      <c r="P4" s="13">
        <v>39.358066558837891</v>
      </c>
      <c r="Q4" s="13">
        <f t="shared" si="8"/>
        <v>-15.748989105224609</v>
      </c>
      <c r="R4" s="16">
        <f t="shared" si="9"/>
        <v>55070.386190699392</v>
      </c>
    </row>
    <row r="5" spans="1:18" ht="16.2" thickBot="1" x14ac:dyDescent="0.35">
      <c r="A5" s="40"/>
      <c r="B5" s="18" t="s">
        <v>35</v>
      </c>
      <c r="C5" s="13">
        <v>29.723419189453125</v>
      </c>
      <c r="D5" s="14">
        <v>46.290115356445313</v>
      </c>
      <c r="E5" s="15">
        <f t="shared" si="0"/>
        <v>-16.566696166992188</v>
      </c>
      <c r="F5" s="16">
        <f t="shared" si="1"/>
        <v>97067.194002890465</v>
      </c>
      <c r="G5" s="17">
        <v>56</v>
      </c>
      <c r="H5" s="17">
        <f t="shared" si="2"/>
        <v>-26.276580810546875</v>
      </c>
      <c r="I5" s="16">
        <f t="shared" si="3"/>
        <v>81290352.625678495</v>
      </c>
      <c r="J5" s="13">
        <v>43.640823364257813</v>
      </c>
      <c r="K5" s="13">
        <f t="shared" si="4"/>
        <v>-13.917404174804688</v>
      </c>
      <c r="L5" s="16">
        <f t="shared" si="5"/>
        <v>15472.34420610179</v>
      </c>
      <c r="M5" s="13">
        <v>41.426563262939453</v>
      </c>
      <c r="N5" s="13">
        <f t="shared" si="6"/>
        <v>-11.703144073486328</v>
      </c>
      <c r="O5" s="16">
        <f t="shared" si="7"/>
        <v>3334.2442408262291</v>
      </c>
      <c r="P5" s="13">
        <v>33.696834564208984</v>
      </c>
      <c r="Q5" s="13">
        <f t="shared" si="8"/>
        <v>-3.9734153747558594</v>
      </c>
      <c r="R5" s="16">
        <f t="shared" si="9"/>
        <v>15.707866914373552</v>
      </c>
    </row>
    <row r="6" spans="1:18" ht="16.2" thickBot="1" x14ac:dyDescent="0.35">
      <c r="A6" s="40"/>
      <c r="B6" s="18" t="s">
        <v>31</v>
      </c>
      <c r="C6" s="13">
        <v>23.798120498657227</v>
      </c>
      <c r="D6" s="17">
        <v>45.419021606445313</v>
      </c>
      <c r="E6" s="15">
        <f t="shared" si="0"/>
        <v>-21.620901107788086</v>
      </c>
      <c r="F6" s="16">
        <f t="shared" si="1"/>
        <v>3225074.6138719795</v>
      </c>
      <c r="G6" s="17">
        <v>56</v>
      </c>
      <c r="H6" s="17">
        <f t="shared" si="2"/>
        <v>-32.201879501342773</v>
      </c>
      <c r="I6" s="16">
        <f t="shared" si="3"/>
        <v>4940053435.975563</v>
      </c>
      <c r="J6" s="13">
        <v>37.807292938232422</v>
      </c>
      <c r="K6" s="13">
        <f t="shared" si="4"/>
        <v>-14.009172439575195</v>
      </c>
      <c r="L6" s="16">
        <f t="shared" si="5"/>
        <v>16488.498866815142</v>
      </c>
      <c r="M6" s="17">
        <v>56</v>
      </c>
      <c r="N6" s="13">
        <f t="shared" si="6"/>
        <v>-32.201879501342773</v>
      </c>
      <c r="O6" s="16">
        <f t="shared" si="7"/>
        <v>4940053435.975563</v>
      </c>
      <c r="P6" s="13">
        <v>25.870439529418945</v>
      </c>
      <c r="Q6" s="13">
        <f t="shared" si="8"/>
        <v>-2.0723190307617188</v>
      </c>
      <c r="R6" s="16">
        <f t="shared" si="9"/>
        <v>4.2056215447976895</v>
      </c>
    </row>
    <row r="7" spans="1:18" ht="16.2" thickBot="1" x14ac:dyDescent="0.35">
      <c r="A7" s="40"/>
      <c r="B7" s="18" t="s">
        <v>33</v>
      </c>
      <c r="C7" s="13">
        <v>25.889320373535156</v>
      </c>
      <c r="D7" s="17">
        <v>56</v>
      </c>
      <c r="E7" s="15">
        <f t="shared" si="0"/>
        <v>-30.110679626464844</v>
      </c>
      <c r="F7" s="16">
        <f t="shared" si="1"/>
        <v>1159358518.5207763</v>
      </c>
      <c r="G7" s="17">
        <v>56</v>
      </c>
      <c r="H7" s="17">
        <f t="shared" si="2"/>
        <v>-30.110679626464844</v>
      </c>
      <c r="I7" s="16">
        <f t="shared" si="3"/>
        <v>1159358518.5207763</v>
      </c>
      <c r="J7" s="13">
        <v>39.393096923828125</v>
      </c>
      <c r="K7" s="13">
        <f t="shared" si="4"/>
        <v>-13.503776550292969</v>
      </c>
      <c r="L7" s="16">
        <f t="shared" si="5"/>
        <v>11615.603967159164</v>
      </c>
      <c r="M7" s="17">
        <v>56</v>
      </c>
      <c r="N7" s="13">
        <f t="shared" si="6"/>
        <v>-30.110679626464844</v>
      </c>
      <c r="O7" s="16">
        <f t="shared" si="7"/>
        <v>1159358518.5207763</v>
      </c>
      <c r="P7" s="13">
        <v>33.000465393066406</v>
      </c>
      <c r="Q7" s="13">
        <f t="shared" si="8"/>
        <v>-7.11114501953125</v>
      </c>
      <c r="R7" s="16">
        <f t="shared" si="9"/>
        <v>138.25089592353095</v>
      </c>
    </row>
    <row r="8" spans="1:18" ht="16.2" thickBot="1" x14ac:dyDescent="0.35">
      <c r="A8" s="40"/>
      <c r="B8" s="18" t="s">
        <v>28</v>
      </c>
      <c r="C8" s="13">
        <v>30.767616271972656</v>
      </c>
      <c r="D8" s="17">
        <v>56</v>
      </c>
      <c r="E8" s="15">
        <f t="shared" si="0"/>
        <v>-25.232383728027344</v>
      </c>
      <c r="F8" s="16">
        <f t="shared" si="1"/>
        <v>39418887.591177955</v>
      </c>
      <c r="G8" s="17">
        <v>56</v>
      </c>
      <c r="H8" s="17">
        <f t="shared" si="2"/>
        <v>-25.232383728027344</v>
      </c>
      <c r="I8" s="16">
        <f t="shared" si="3"/>
        <v>39418887.591177955</v>
      </c>
      <c r="J8" s="17">
        <v>56</v>
      </c>
      <c r="K8" s="13">
        <f t="shared" si="4"/>
        <v>-25.232383728027344</v>
      </c>
      <c r="L8" s="16">
        <f t="shared" si="5"/>
        <v>39418887.591177955</v>
      </c>
      <c r="M8" s="17">
        <v>56</v>
      </c>
      <c r="N8" s="13">
        <f t="shared" si="6"/>
        <v>-25.232383728027344</v>
      </c>
      <c r="O8" s="16">
        <f t="shared" si="7"/>
        <v>39418887.591177955</v>
      </c>
      <c r="P8" s="13">
        <v>33.588516235351563</v>
      </c>
      <c r="Q8" s="13">
        <f t="shared" si="8"/>
        <v>-2.8208999633789063</v>
      </c>
      <c r="R8" s="16">
        <f t="shared" si="9"/>
        <v>7.0660304355942385</v>
      </c>
    </row>
    <row r="9" spans="1:18" ht="16.2" thickBot="1" x14ac:dyDescent="0.35">
      <c r="A9" s="40"/>
      <c r="B9" s="18" t="s">
        <v>25</v>
      </c>
      <c r="C9" s="13">
        <v>26.128591537475586</v>
      </c>
      <c r="D9" s="17">
        <v>56</v>
      </c>
      <c r="E9" s="15">
        <f t="shared" si="0"/>
        <v>-29.871408462524414</v>
      </c>
      <c r="F9" s="16">
        <f t="shared" si="1"/>
        <v>982177452.46688414</v>
      </c>
      <c r="G9" s="17">
        <v>56</v>
      </c>
      <c r="H9" s="17">
        <f t="shared" si="2"/>
        <v>-29.871408462524414</v>
      </c>
      <c r="I9" s="16">
        <f t="shared" si="3"/>
        <v>982177452.46688414</v>
      </c>
      <c r="J9" s="13">
        <v>40.464790344238281</v>
      </c>
      <c r="K9" s="13">
        <f t="shared" si="4"/>
        <v>-14.336198806762695</v>
      </c>
      <c r="L9" s="16">
        <f t="shared" si="5"/>
        <v>20683.587344629814</v>
      </c>
      <c r="M9" s="17">
        <v>56</v>
      </c>
      <c r="N9" s="13">
        <f t="shared" si="6"/>
        <v>-29.871408462524414</v>
      </c>
      <c r="O9" s="16">
        <f t="shared" si="7"/>
        <v>982177452.46688414</v>
      </c>
      <c r="P9" s="13">
        <v>33.567459106445313</v>
      </c>
      <c r="Q9" s="13">
        <f t="shared" si="8"/>
        <v>-7.4388675689697266</v>
      </c>
      <c r="R9" s="16">
        <f t="shared" si="9"/>
        <v>173.50910597061724</v>
      </c>
    </row>
    <row r="10" spans="1:18" ht="16.2" thickBot="1" x14ac:dyDescent="0.35">
      <c r="A10" s="40"/>
      <c r="B10" s="18" t="s">
        <v>39</v>
      </c>
      <c r="C10" s="13">
        <v>28.612272262573242</v>
      </c>
      <c r="D10" s="17">
        <v>56</v>
      </c>
      <c r="E10" s="15">
        <f t="shared" si="0"/>
        <v>-27.387727737426758</v>
      </c>
      <c r="F10" s="16">
        <f t="shared" si="1"/>
        <v>175601233.4144254</v>
      </c>
      <c r="G10" s="17">
        <v>56</v>
      </c>
      <c r="H10" s="17">
        <f t="shared" si="2"/>
        <v>-27.387727737426758</v>
      </c>
      <c r="I10" s="16">
        <f t="shared" si="3"/>
        <v>175601233.4144254</v>
      </c>
      <c r="J10" s="17">
        <v>56</v>
      </c>
      <c r="K10" s="13">
        <f t="shared" si="4"/>
        <v>-27.387727737426758</v>
      </c>
      <c r="L10" s="16">
        <f t="shared" si="5"/>
        <v>175601233.4144254</v>
      </c>
      <c r="M10" s="17">
        <v>56</v>
      </c>
      <c r="N10" s="13">
        <f t="shared" si="6"/>
        <v>-27.387727737426758</v>
      </c>
      <c r="O10" s="16">
        <f t="shared" si="7"/>
        <v>175601233.4144254</v>
      </c>
      <c r="P10" s="13">
        <v>33.520416259765625</v>
      </c>
      <c r="Q10" s="13">
        <f t="shared" si="8"/>
        <v>-4.9081439971923828</v>
      </c>
      <c r="R10" s="16">
        <f t="shared" si="9"/>
        <v>30.026075078485672</v>
      </c>
    </row>
    <row r="11" spans="1:18" ht="16.2" thickBot="1" x14ac:dyDescent="0.35">
      <c r="A11" s="40"/>
      <c r="B11" s="18" t="s">
        <v>38</v>
      </c>
      <c r="C11" s="13">
        <v>25.791070938110352</v>
      </c>
      <c r="D11" s="17">
        <v>56</v>
      </c>
      <c r="E11" s="15">
        <f t="shared" si="0"/>
        <v>-30.208929061889648</v>
      </c>
      <c r="F11" s="16">
        <f t="shared" si="1"/>
        <v>1241062875.3875558</v>
      </c>
      <c r="G11" s="17">
        <v>56</v>
      </c>
      <c r="H11" s="17">
        <f t="shared" si="2"/>
        <v>-30.208929061889648</v>
      </c>
      <c r="I11" s="16">
        <f t="shared" si="3"/>
        <v>1241062875.3875558</v>
      </c>
      <c r="J11" s="13">
        <v>36.552314758300781</v>
      </c>
      <c r="K11" s="13">
        <f t="shared" si="4"/>
        <v>-10.76124382019043</v>
      </c>
      <c r="L11" s="16">
        <f t="shared" si="5"/>
        <v>1735.6301291648788</v>
      </c>
      <c r="M11" s="17">
        <v>56</v>
      </c>
      <c r="N11" s="13">
        <f t="shared" si="6"/>
        <v>-30.208929061889648</v>
      </c>
      <c r="O11" s="16">
        <f t="shared" si="7"/>
        <v>1241062875.3875558</v>
      </c>
      <c r="P11" s="13">
        <v>27.319116592407227</v>
      </c>
      <c r="Q11" s="13">
        <f t="shared" si="8"/>
        <v>-1.528045654296875</v>
      </c>
      <c r="R11" s="16">
        <f t="shared" si="9"/>
        <v>2.8839490044670955</v>
      </c>
    </row>
    <row r="12" spans="1:18" ht="16.2" thickBot="1" x14ac:dyDescent="0.35">
      <c r="A12" s="40"/>
      <c r="B12" s="18" t="s">
        <v>32</v>
      </c>
      <c r="C12" s="13">
        <v>26.756193161010742</v>
      </c>
      <c r="D12" s="17">
        <v>56</v>
      </c>
      <c r="E12" s="15">
        <f t="shared" si="0"/>
        <v>-29.243806838989258</v>
      </c>
      <c r="F12" s="16">
        <f t="shared" si="1"/>
        <v>635715859.24628019</v>
      </c>
      <c r="G12" s="17">
        <v>56</v>
      </c>
      <c r="H12" s="17">
        <f t="shared" si="2"/>
        <v>-29.243806838989258</v>
      </c>
      <c r="I12" s="16">
        <f t="shared" si="3"/>
        <v>635715859.24628019</v>
      </c>
      <c r="J12" s="13">
        <v>50.210372924804688</v>
      </c>
      <c r="K12" s="13">
        <f t="shared" si="4"/>
        <v>-23.454179763793945</v>
      </c>
      <c r="L12" s="16">
        <f t="shared" si="5"/>
        <v>11492423.792995304</v>
      </c>
      <c r="M12" s="17">
        <v>56</v>
      </c>
      <c r="N12" s="13">
        <f t="shared" si="6"/>
        <v>-29.243806838989258</v>
      </c>
      <c r="O12" s="16">
        <f t="shared" si="7"/>
        <v>635715859.24628019</v>
      </c>
      <c r="P12" s="13">
        <v>30.627782821655273</v>
      </c>
      <c r="Q12" s="13">
        <f t="shared" si="8"/>
        <v>-3.8715896606445313</v>
      </c>
      <c r="R12" s="16">
        <f t="shared" si="9"/>
        <v>14.637422840626817</v>
      </c>
    </row>
    <row r="13" spans="1:18" ht="16.2" thickBot="1" x14ac:dyDescent="0.35">
      <c r="A13" s="40"/>
      <c r="B13" s="18" t="s">
        <v>34</v>
      </c>
      <c r="C13" s="13">
        <v>24.960330963134766</v>
      </c>
      <c r="D13" s="17">
        <v>56</v>
      </c>
      <c r="E13" s="15">
        <f t="shared" si="0"/>
        <v>-31.039669036865234</v>
      </c>
      <c r="F13" s="16">
        <f t="shared" si="1"/>
        <v>2207351192.9696307</v>
      </c>
      <c r="G13" s="17">
        <v>56</v>
      </c>
      <c r="H13" s="17">
        <f t="shared" si="2"/>
        <v>-31.039669036865234</v>
      </c>
      <c r="I13" s="16">
        <f t="shared" si="3"/>
        <v>2207351192.9696307</v>
      </c>
      <c r="J13" s="25">
        <v>42.099964141845703</v>
      </c>
      <c r="K13" s="13">
        <f t="shared" si="4"/>
        <v>-17.139633178710938</v>
      </c>
      <c r="L13" s="16">
        <f t="shared" si="5"/>
        <v>144392.18935739505</v>
      </c>
      <c r="M13" s="17">
        <v>56</v>
      </c>
      <c r="N13" s="13">
        <f t="shared" si="6"/>
        <v>-31.039669036865234</v>
      </c>
      <c r="O13" s="16">
        <f t="shared" si="7"/>
        <v>2207351192.9696307</v>
      </c>
      <c r="P13" s="13">
        <v>34.281448364257813</v>
      </c>
      <c r="Q13" s="13">
        <f t="shared" si="8"/>
        <v>-9.3211174011230469</v>
      </c>
      <c r="R13" s="16">
        <f t="shared" si="9"/>
        <v>639.64046576391388</v>
      </c>
    </row>
    <row r="14" spans="1:18" ht="16.2" thickBot="1" x14ac:dyDescent="0.35">
      <c r="A14" s="40"/>
      <c r="B14" s="18" t="s">
        <v>24</v>
      </c>
      <c r="C14" s="13">
        <v>22.981084823608398</v>
      </c>
      <c r="D14" s="17">
        <v>42.92864990234375</v>
      </c>
      <c r="E14" s="15">
        <f t="shared" si="0"/>
        <v>-19.947565078735352</v>
      </c>
      <c r="F14" s="16">
        <f t="shared" si="1"/>
        <v>1011149.6343800947</v>
      </c>
      <c r="G14" s="17">
        <v>56</v>
      </c>
      <c r="H14" s="17">
        <f t="shared" si="2"/>
        <v>-33.018915176391602</v>
      </c>
      <c r="I14" s="16">
        <f t="shared" si="3"/>
        <v>8703298769.632267</v>
      </c>
      <c r="J14" s="13">
        <v>36.939041137695313</v>
      </c>
      <c r="K14" s="13">
        <f t="shared" si="4"/>
        <v>-13.957956314086914</v>
      </c>
      <c r="L14" s="16">
        <f t="shared" si="5"/>
        <v>15913.420129083494</v>
      </c>
      <c r="M14" s="17">
        <v>56</v>
      </c>
      <c r="N14" s="13">
        <f t="shared" si="6"/>
        <v>-33.018915176391602</v>
      </c>
      <c r="O14" s="16">
        <f t="shared" si="7"/>
        <v>8703298769.632267</v>
      </c>
      <c r="P14" s="13">
        <v>25.509542465209961</v>
      </c>
      <c r="Q14" s="13">
        <f t="shared" si="8"/>
        <v>-2.5284576416015625</v>
      </c>
      <c r="R14" s="16">
        <f t="shared" si="9"/>
        <v>5.7695453703077941</v>
      </c>
    </row>
    <row r="15" spans="1:18" ht="16.2" thickBot="1" x14ac:dyDescent="0.35">
      <c r="A15" s="40"/>
      <c r="B15" s="18" t="s">
        <v>37</v>
      </c>
      <c r="C15" s="13">
        <v>30.127246856689453</v>
      </c>
      <c r="D15" s="17">
        <v>56</v>
      </c>
      <c r="E15" s="13">
        <f t="shared" si="0"/>
        <v>-25.872753143310547</v>
      </c>
      <c r="F15" s="16">
        <f t="shared" ref="F15:F37" si="10">POWER(2,-E15)</f>
        <v>61443333.075573735</v>
      </c>
      <c r="G15" s="17">
        <v>56</v>
      </c>
      <c r="H15" s="17">
        <f t="shared" si="2"/>
        <v>-25.872753143310547</v>
      </c>
      <c r="I15" s="16">
        <f t="shared" si="3"/>
        <v>61443333.075573735</v>
      </c>
      <c r="J15" s="13">
        <v>42.469814300537109</v>
      </c>
      <c r="K15" s="13">
        <f t="shared" si="4"/>
        <v>-12.342567443847656</v>
      </c>
      <c r="L15" s="16">
        <f t="shared" si="5"/>
        <v>5193.7737145619476</v>
      </c>
      <c r="M15" s="17">
        <v>56</v>
      </c>
      <c r="N15" s="13">
        <f t="shared" si="6"/>
        <v>-25.872753143310547</v>
      </c>
      <c r="O15" s="16">
        <f t="shared" si="7"/>
        <v>61443333.075573735</v>
      </c>
      <c r="P15" s="13">
        <v>29.007617950439453</v>
      </c>
      <c r="Q15" s="13">
        <f t="shared" si="8"/>
        <v>1.11962890625</v>
      </c>
      <c r="R15" s="16">
        <f t="shared" si="9"/>
        <v>0.46021218705823824</v>
      </c>
    </row>
    <row r="16" spans="1:18" ht="16.2" thickBot="1" x14ac:dyDescent="0.35">
      <c r="A16" s="40"/>
      <c r="B16" s="18" t="s">
        <v>30</v>
      </c>
      <c r="C16" s="13">
        <v>27.064136505126953</v>
      </c>
      <c r="D16" s="17">
        <v>42.050151824951172</v>
      </c>
      <c r="E16" s="13">
        <f t="shared" si="0"/>
        <v>-14.986015319824219</v>
      </c>
      <c r="F16" s="16">
        <f t="shared" si="10"/>
        <v>32451.899828922466</v>
      </c>
      <c r="G16" s="17">
        <v>56</v>
      </c>
      <c r="H16" s="17">
        <f t="shared" si="2"/>
        <v>-28.935863494873047</v>
      </c>
      <c r="I16" s="16">
        <f t="shared" si="3"/>
        <v>513526503.03810459</v>
      </c>
      <c r="J16" s="13">
        <v>39.407199859619141</v>
      </c>
      <c r="K16" s="13">
        <f t="shared" si="4"/>
        <v>-12.343063354492188</v>
      </c>
      <c r="L16" s="16">
        <f t="shared" si="5"/>
        <v>5195.5593243570947</v>
      </c>
      <c r="M16" s="17">
        <v>56</v>
      </c>
      <c r="N16" s="13">
        <f t="shared" si="6"/>
        <v>-28.935863494873047</v>
      </c>
      <c r="O16" s="16">
        <f t="shared" si="7"/>
        <v>513526503.03810459</v>
      </c>
      <c r="P16" s="13">
        <v>27.566122055053711</v>
      </c>
      <c r="Q16" s="13">
        <f t="shared" si="8"/>
        <v>-0.50198554992675781</v>
      </c>
      <c r="R16" s="16">
        <f t="shared" si="9"/>
        <v>1.4161612538334076</v>
      </c>
    </row>
    <row r="17" spans="1:18" ht="16.2" thickBot="1" x14ac:dyDescent="0.35">
      <c r="A17" s="40"/>
      <c r="B17" s="18" t="s">
        <v>36</v>
      </c>
      <c r="C17" s="13">
        <v>27.425254821777344</v>
      </c>
      <c r="D17" s="17">
        <v>56</v>
      </c>
      <c r="E17" s="13">
        <f t="shared" si="0"/>
        <v>-28.574745178222656</v>
      </c>
      <c r="F17" s="16">
        <f t="shared" si="10"/>
        <v>399811624.54323965</v>
      </c>
      <c r="G17" s="17">
        <v>56</v>
      </c>
      <c r="H17" s="17">
        <f t="shared" si="2"/>
        <v>-28.574745178222656</v>
      </c>
      <c r="I17" s="16">
        <f t="shared" si="3"/>
        <v>399811624.54323965</v>
      </c>
      <c r="J17" s="13">
        <v>44.457267761230469</v>
      </c>
      <c r="K17" s="13">
        <f t="shared" si="4"/>
        <v>-17.032012939453125</v>
      </c>
      <c r="L17" s="16">
        <f t="shared" si="5"/>
        <v>134012.95431359066</v>
      </c>
      <c r="M17" s="13">
        <v>46.978336334228516</v>
      </c>
      <c r="N17" s="13">
        <f t="shared" si="6"/>
        <v>-19.553081512451172</v>
      </c>
      <c r="O17" s="16">
        <f t="shared" si="7"/>
        <v>769243.86789424368</v>
      </c>
      <c r="P17" s="13">
        <v>36.703876495361328</v>
      </c>
      <c r="Q17" s="13">
        <f t="shared" si="8"/>
        <v>-9.2786216735839844</v>
      </c>
      <c r="R17" s="16">
        <f t="shared" si="9"/>
        <v>621.07413356325935</v>
      </c>
    </row>
    <row r="18" spans="1:18" ht="16.2" thickBot="1" x14ac:dyDescent="0.35">
      <c r="A18" s="40"/>
      <c r="B18" s="18" t="s">
        <v>26</v>
      </c>
      <c r="C18" s="13">
        <v>39.000637054443359</v>
      </c>
      <c r="D18" s="17">
        <v>56</v>
      </c>
      <c r="E18" s="13">
        <f t="shared" si="0"/>
        <v>-16.999362945556641</v>
      </c>
      <c r="F18" s="16">
        <f t="shared" si="10"/>
        <v>131014.13498716237</v>
      </c>
      <c r="G18" s="17">
        <v>56</v>
      </c>
      <c r="H18" s="17">
        <f t="shared" si="2"/>
        <v>-16.999362945556641</v>
      </c>
      <c r="I18" s="16">
        <f t="shared" si="3"/>
        <v>131014.13498716237</v>
      </c>
      <c r="J18" s="17">
        <v>56</v>
      </c>
      <c r="K18" s="13">
        <f t="shared" si="4"/>
        <v>-16.999362945556641</v>
      </c>
      <c r="L18" s="16">
        <f t="shared" ref="L18:L37" si="11">POWER(2,-K18)</f>
        <v>131014.13498716237</v>
      </c>
      <c r="M18" s="17">
        <v>56</v>
      </c>
      <c r="N18" s="13">
        <f t="shared" si="6"/>
        <v>-16.999362945556641</v>
      </c>
      <c r="O18" s="16">
        <f t="shared" ref="O18:O37" si="12">POWER(2,-N18)</f>
        <v>131014.13498716237</v>
      </c>
      <c r="P18" s="13">
        <v>51.939311981201172</v>
      </c>
      <c r="Q18" s="13">
        <f t="shared" si="8"/>
        <v>-12.938674926757813</v>
      </c>
      <c r="R18" s="16">
        <f t="shared" si="9"/>
        <v>7851.0773677904608</v>
      </c>
    </row>
    <row r="19" spans="1:18" ht="16.2" thickBot="1" x14ac:dyDescent="0.35">
      <c r="A19" s="40"/>
      <c r="B19" s="18" t="s">
        <v>44</v>
      </c>
      <c r="C19" s="13">
        <v>20.419776916503899</v>
      </c>
      <c r="D19" s="17">
        <v>56</v>
      </c>
      <c r="E19" s="13">
        <f t="shared" si="0"/>
        <v>-35.580223083496101</v>
      </c>
      <c r="F19" s="16">
        <f t="shared" si="10"/>
        <v>51370571884.51741</v>
      </c>
      <c r="G19" s="17">
        <v>56</v>
      </c>
      <c r="H19" s="17">
        <f t="shared" si="2"/>
        <v>-35.580223083496101</v>
      </c>
      <c r="I19" s="16">
        <f t="shared" si="3"/>
        <v>51370571884.51741</v>
      </c>
      <c r="J19" s="13">
        <v>35.496700286865234</v>
      </c>
      <c r="K19" s="13">
        <f t="shared" si="4"/>
        <v>-15.076923370361335</v>
      </c>
      <c r="L19" s="16">
        <f t="shared" si="11"/>
        <v>34562.581824037377</v>
      </c>
      <c r="M19" s="17">
        <v>56</v>
      </c>
      <c r="N19" s="13">
        <f t="shared" si="6"/>
        <v>-35.580223083496101</v>
      </c>
      <c r="O19" s="16">
        <f t="shared" si="12"/>
        <v>51370571884.51741</v>
      </c>
      <c r="P19" s="13">
        <v>28.888216018676758</v>
      </c>
      <c r="Q19" s="13">
        <f t="shared" si="8"/>
        <v>-8.4684391021728587</v>
      </c>
      <c r="R19" s="16">
        <f t="shared" si="9"/>
        <v>354.204591193525</v>
      </c>
    </row>
    <row r="20" spans="1:18" ht="16.2" thickBot="1" x14ac:dyDescent="0.35">
      <c r="A20" s="40"/>
      <c r="B20" s="18" t="s">
        <v>45</v>
      </c>
      <c r="C20" s="13">
        <v>28.592876434326172</v>
      </c>
      <c r="D20" s="17">
        <v>56</v>
      </c>
      <c r="E20" s="13">
        <f t="shared" si="0"/>
        <v>-27.407123565673828</v>
      </c>
      <c r="F20" s="16">
        <f t="shared" si="10"/>
        <v>177977986.06301722</v>
      </c>
      <c r="G20" s="17">
        <v>56</v>
      </c>
      <c r="H20" s="17">
        <f t="shared" si="2"/>
        <v>-27.407123565673828</v>
      </c>
      <c r="I20" s="16">
        <f t="shared" si="3"/>
        <v>177977986.06301722</v>
      </c>
      <c r="J20" s="13">
        <v>43.267692565917969</v>
      </c>
      <c r="K20" s="13">
        <f t="shared" si="4"/>
        <v>-14.674816131591797</v>
      </c>
      <c r="L20" s="16">
        <f t="shared" si="11"/>
        <v>26155.307873461141</v>
      </c>
      <c r="M20" s="17">
        <v>56</v>
      </c>
      <c r="N20" s="13">
        <f t="shared" si="6"/>
        <v>-27.407123565673828</v>
      </c>
      <c r="O20" s="16">
        <f t="shared" si="12"/>
        <v>177977986.06301722</v>
      </c>
      <c r="P20" s="13">
        <v>31.740329742431641</v>
      </c>
      <c r="Q20" s="13">
        <f t="shared" si="8"/>
        <v>-3.1474533081054688</v>
      </c>
      <c r="R20" s="16">
        <f t="shared" si="9"/>
        <v>8.8609004152559994</v>
      </c>
    </row>
    <row r="21" spans="1:18" ht="16.2" thickBot="1" x14ac:dyDescent="0.35">
      <c r="A21" s="40"/>
      <c r="B21" s="18" t="s">
        <v>46</v>
      </c>
      <c r="C21" s="13">
        <v>26.20953369140625</v>
      </c>
      <c r="D21" s="17">
        <v>39.959312438964844</v>
      </c>
      <c r="E21" s="13">
        <f t="shared" si="0"/>
        <v>-13.749778747558594</v>
      </c>
      <c r="F21" s="16">
        <f t="shared" si="10"/>
        <v>13775.134143974941</v>
      </c>
      <c r="G21" s="17">
        <v>56</v>
      </c>
      <c r="H21" s="17">
        <f t="shared" si="2"/>
        <v>-29.79046630859375</v>
      </c>
      <c r="I21" s="16">
        <f t="shared" si="3"/>
        <v>928589874.43152595</v>
      </c>
      <c r="J21" s="13">
        <v>35.948478698730469</v>
      </c>
      <c r="K21" s="13">
        <f t="shared" si="4"/>
        <v>-9.7389450073242188</v>
      </c>
      <c r="L21" s="16">
        <f t="shared" si="11"/>
        <v>854.50493124784498</v>
      </c>
      <c r="M21" s="17">
        <v>56</v>
      </c>
      <c r="N21" s="13">
        <f t="shared" si="6"/>
        <v>-29.79046630859375</v>
      </c>
      <c r="O21" s="16">
        <f t="shared" si="12"/>
        <v>928589874.43152595</v>
      </c>
      <c r="P21" s="13">
        <v>24.225744247436523</v>
      </c>
      <c r="Q21" s="13">
        <f t="shared" si="8"/>
        <v>1.9837894439697266</v>
      </c>
      <c r="R21" s="16">
        <f t="shared" si="9"/>
        <v>0.252824916386161</v>
      </c>
    </row>
    <row r="22" spans="1:18" ht="16.2" thickBot="1" x14ac:dyDescent="0.35">
      <c r="A22" s="40"/>
      <c r="B22" s="18" t="s">
        <v>47</v>
      </c>
      <c r="C22" s="13">
        <v>23.745521545410156</v>
      </c>
      <c r="D22" s="17">
        <v>56</v>
      </c>
      <c r="E22" s="13">
        <f t="shared" si="0"/>
        <v>-32.254478454589844</v>
      </c>
      <c r="F22" s="16">
        <f t="shared" si="10"/>
        <v>5123485475.0333748</v>
      </c>
      <c r="G22" s="17">
        <v>56</v>
      </c>
      <c r="H22" s="17">
        <f t="shared" si="2"/>
        <v>-32.254478454589844</v>
      </c>
      <c r="I22" s="16">
        <f t="shared" si="3"/>
        <v>5123485475.0333748</v>
      </c>
      <c r="J22" s="13">
        <v>36.955024719238281</v>
      </c>
      <c r="K22" s="13">
        <f t="shared" si="4"/>
        <v>-13.209503173828125</v>
      </c>
      <c r="L22" s="16">
        <f t="shared" si="11"/>
        <v>9472.327020883371</v>
      </c>
      <c r="M22" s="17">
        <v>56</v>
      </c>
      <c r="N22" s="13">
        <f t="shared" si="6"/>
        <v>-32.254478454589844</v>
      </c>
      <c r="O22" s="16">
        <f t="shared" si="12"/>
        <v>5123485475.0333748</v>
      </c>
      <c r="P22" s="13">
        <v>24.785299301147461</v>
      </c>
      <c r="Q22" s="13">
        <f t="shared" si="8"/>
        <v>-1.0397777557373047</v>
      </c>
      <c r="R22" s="16">
        <f t="shared" si="9"/>
        <v>2.0559109199840164</v>
      </c>
    </row>
    <row r="23" spans="1:18" ht="16.2" thickBot="1" x14ac:dyDescent="0.35">
      <c r="A23" s="40"/>
      <c r="B23" s="18" t="s">
        <v>48</v>
      </c>
      <c r="C23" s="13">
        <v>24.65943</v>
      </c>
      <c r="D23" s="17">
        <v>56</v>
      </c>
      <c r="E23" s="13">
        <f t="shared" si="0"/>
        <v>-31.34057</v>
      </c>
      <c r="F23" s="16">
        <f t="shared" si="10"/>
        <v>2719265740.9771967</v>
      </c>
      <c r="G23" s="17">
        <v>56</v>
      </c>
      <c r="H23" s="17">
        <f t="shared" si="2"/>
        <v>-31.34057</v>
      </c>
      <c r="I23" s="16">
        <f t="shared" si="3"/>
        <v>2719265740.9771967</v>
      </c>
      <c r="J23" s="13">
        <v>34.498330000000003</v>
      </c>
      <c r="K23" s="13">
        <f t="shared" si="4"/>
        <v>-9.8389000000000024</v>
      </c>
      <c r="L23" s="16">
        <f t="shared" si="11"/>
        <v>915.80713831174171</v>
      </c>
      <c r="M23" s="17">
        <v>56</v>
      </c>
      <c r="N23" s="13">
        <f t="shared" si="6"/>
        <v>-31.34057</v>
      </c>
      <c r="O23" s="16">
        <f t="shared" si="12"/>
        <v>2719265740.9771967</v>
      </c>
      <c r="P23" s="13">
        <v>31.73657</v>
      </c>
      <c r="Q23" s="13">
        <f t="shared" si="8"/>
        <v>-7.07714</v>
      </c>
      <c r="R23" s="16">
        <f t="shared" si="9"/>
        <v>135.03035937675506</v>
      </c>
    </row>
    <row r="24" spans="1:18" ht="16.2" thickBot="1" x14ac:dyDescent="0.35">
      <c r="A24" s="40"/>
      <c r="B24" s="18" t="s">
        <v>7</v>
      </c>
      <c r="C24" s="13">
        <v>26.347560000000001</v>
      </c>
      <c r="D24" s="17">
        <v>56</v>
      </c>
      <c r="E24" s="13">
        <f t="shared" si="0"/>
        <v>-29.652439999999999</v>
      </c>
      <c r="F24" s="16">
        <f t="shared" si="10"/>
        <v>843866768.37423372</v>
      </c>
      <c r="G24" s="17">
        <v>56</v>
      </c>
      <c r="H24" s="17">
        <f t="shared" si="2"/>
        <v>-29.652439999999999</v>
      </c>
      <c r="I24" s="16">
        <f t="shared" si="3"/>
        <v>843866768.37423372</v>
      </c>
      <c r="J24" s="17">
        <v>56</v>
      </c>
      <c r="K24" s="13">
        <f t="shared" si="4"/>
        <v>-29.652439999999999</v>
      </c>
      <c r="L24" s="16">
        <f t="shared" si="11"/>
        <v>843866768.37423372</v>
      </c>
      <c r="M24" s="17">
        <v>56</v>
      </c>
      <c r="N24" s="13">
        <f t="shared" si="6"/>
        <v>-29.652439999999999</v>
      </c>
      <c r="O24" s="16">
        <f t="shared" si="12"/>
        <v>843866768.37423372</v>
      </c>
      <c r="P24" s="13">
        <v>37.352780000000003</v>
      </c>
      <c r="Q24" s="13">
        <f t="shared" si="8"/>
        <v>-11.005220000000001</v>
      </c>
      <c r="R24" s="16">
        <f t="shared" si="9"/>
        <v>2055.4235534793543</v>
      </c>
    </row>
    <row r="25" spans="1:18" ht="16.2" thickBot="1" x14ac:dyDescent="0.35">
      <c r="A25" s="40"/>
      <c r="B25" s="18" t="s">
        <v>15</v>
      </c>
      <c r="C25" s="13">
        <v>24.325759999999999</v>
      </c>
      <c r="D25" s="17">
        <v>43.06</v>
      </c>
      <c r="E25" s="13">
        <f t="shared" si="0"/>
        <v>-18.734240000000003</v>
      </c>
      <c r="F25" s="16">
        <f t="shared" si="10"/>
        <v>436082.0252453413</v>
      </c>
      <c r="G25" s="17">
        <v>56</v>
      </c>
      <c r="H25" s="17">
        <f t="shared" si="2"/>
        <v>-31.674240000000001</v>
      </c>
      <c r="I25" s="16">
        <f t="shared" si="3"/>
        <v>3426859744.4652982</v>
      </c>
      <c r="J25" s="13">
        <v>43.294260000000001</v>
      </c>
      <c r="K25" s="13">
        <f t="shared" si="4"/>
        <v>-18.968500000000002</v>
      </c>
      <c r="L25" s="16">
        <f t="shared" si="11"/>
        <v>512964.69157823588</v>
      </c>
      <c r="M25" s="17">
        <v>56</v>
      </c>
      <c r="N25" s="13">
        <f t="shared" si="6"/>
        <v>-31.674240000000001</v>
      </c>
      <c r="O25" s="16">
        <f t="shared" si="12"/>
        <v>3426859744.4652982</v>
      </c>
      <c r="P25" s="13">
        <v>32.27364</v>
      </c>
      <c r="Q25" s="13">
        <f t="shared" si="8"/>
        <v>-7.9478800000000014</v>
      </c>
      <c r="R25" s="16">
        <f t="shared" si="9"/>
        <v>246.91659645424696</v>
      </c>
    </row>
    <row r="26" spans="1:18" ht="16.2" thickBot="1" x14ac:dyDescent="0.35">
      <c r="A26" s="40"/>
      <c r="B26" s="18" t="s">
        <v>17</v>
      </c>
      <c r="C26" s="13">
        <v>29.534759999999999</v>
      </c>
      <c r="D26" s="17">
        <v>47.85</v>
      </c>
      <c r="E26" s="13">
        <f t="shared" si="0"/>
        <v>-18.315240000000003</v>
      </c>
      <c r="F26" s="16">
        <f t="shared" si="10"/>
        <v>326164.44552116678</v>
      </c>
      <c r="G26" s="17">
        <v>56</v>
      </c>
      <c r="H26" s="17">
        <f t="shared" si="2"/>
        <v>-26.465240000000001</v>
      </c>
      <c r="I26" s="16">
        <f t="shared" si="3"/>
        <v>92646940.575800955</v>
      </c>
      <c r="J26" s="13">
        <v>43.468530000000001</v>
      </c>
      <c r="K26" s="13">
        <f t="shared" si="4"/>
        <v>-13.933770000000003</v>
      </c>
      <c r="L26" s="16">
        <f t="shared" si="11"/>
        <v>15648.860629180333</v>
      </c>
      <c r="M26" s="17">
        <v>56</v>
      </c>
      <c r="N26" s="13">
        <f t="shared" si="6"/>
        <v>-26.465240000000001</v>
      </c>
      <c r="O26" s="16">
        <f t="shared" si="12"/>
        <v>92646940.575800955</v>
      </c>
      <c r="P26" s="13">
        <v>26.373619999999999</v>
      </c>
      <c r="Q26" s="13">
        <f t="shared" si="8"/>
        <v>3.1611399999999996</v>
      </c>
      <c r="R26" s="16">
        <f t="shared" si="9"/>
        <v>0.11178976405008603</v>
      </c>
    </row>
    <row r="27" spans="1:18" ht="16.2" thickBot="1" x14ac:dyDescent="0.35">
      <c r="A27" s="40"/>
      <c r="B27" s="18" t="s">
        <v>16</v>
      </c>
      <c r="C27" s="13">
        <v>22.926349999999999</v>
      </c>
      <c r="D27" s="17">
        <v>56</v>
      </c>
      <c r="E27" s="13">
        <f t="shared" si="0"/>
        <v>-33.073650000000001</v>
      </c>
      <c r="F27" s="16">
        <f t="shared" si="10"/>
        <v>9039839423.6886444</v>
      </c>
      <c r="G27" s="17">
        <v>56</v>
      </c>
      <c r="H27" s="17">
        <f t="shared" si="2"/>
        <v>-33.073650000000001</v>
      </c>
      <c r="I27" s="16">
        <f t="shared" si="3"/>
        <v>9039839423.6886444</v>
      </c>
      <c r="J27" s="17">
        <v>56</v>
      </c>
      <c r="K27" s="13">
        <f t="shared" si="4"/>
        <v>-33.073650000000001</v>
      </c>
      <c r="L27" s="16">
        <f t="shared" si="11"/>
        <v>9039839423.6886444</v>
      </c>
      <c r="M27" s="13">
        <v>47.754280000000001</v>
      </c>
      <c r="N27" s="13">
        <f t="shared" si="6"/>
        <v>-24.827930000000002</v>
      </c>
      <c r="O27" s="16">
        <f t="shared" si="12"/>
        <v>29781849.199445073</v>
      </c>
      <c r="P27" s="13">
        <v>27.38495</v>
      </c>
      <c r="Q27" s="13">
        <f t="shared" si="8"/>
        <v>-4.4586000000000006</v>
      </c>
      <c r="R27" s="16">
        <f t="shared" si="9"/>
        <v>21.987322103834611</v>
      </c>
    </row>
    <row r="28" spans="1:18" ht="16.2" thickBot="1" x14ac:dyDescent="0.35">
      <c r="A28" s="40"/>
      <c r="B28" s="18" t="s">
        <v>8</v>
      </c>
      <c r="C28" s="13">
        <v>27.64432</v>
      </c>
      <c r="D28" s="17">
        <v>56</v>
      </c>
      <c r="E28" s="13">
        <f t="shared" si="0"/>
        <v>-28.35568</v>
      </c>
      <c r="F28" s="16">
        <f t="shared" si="10"/>
        <v>343486938.74098325</v>
      </c>
      <c r="G28" s="17">
        <v>56</v>
      </c>
      <c r="H28" s="17">
        <f t="shared" si="2"/>
        <v>-28.35568</v>
      </c>
      <c r="I28" s="16">
        <f t="shared" si="3"/>
        <v>343486938.74098325</v>
      </c>
      <c r="J28" s="13">
        <v>45.457839999999997</v>
      </c>
      <c r="K28" s="13">
        <f t="shared" si="4"/>
        <v>-17.813519999999997</v>
      </c>
      <c r="L28" s="16">
        <f t="shared" si="11"/>
        <v>230358.29124828405</v>
      </c>
      <c r="M28" s="17">
        <v>56</v>
      </c>
      <c r="N28" s="13">
        <f t="shared" si="6"/>
        <v>-28.35568</v>
      </c>
      <c r="O28" s="16">
        <f t="shared" si="12"/>
        <v>343486938.74098325</v>
      </c>
      <c r="P28" s="13">
        <v>28.374510000000001</v>
      </c>
      <c r="Q28" s="13">
        <f t="shared" si="8"/>
        <v>-0.73019000000000034</v>
      </c>
      <c r="R28" s="16">
        <f t="shared" si="9"/>
        <v>1.6588575454054135</v>
      </c>
    </row>
    <row r="29" spans="1:18" ht="16.2" thickBot="1" x14ac:dyDescent="0.35">
      <c r="A29" s="40"/>
      <c r="B29" s="18" t="s">
        <v>18</v>
      </c>
      <c r="C29" s="13">
        <v>30.427440000000001</v>
      </c>
      <c r="D29" s="17">
        <v>56</v>
      </c>
      <c r="E29" s="13">
        <f t="shared" si="0"/>
        <v>-25.572559999999999</v>
      </c>
      <c r="F29" s="16">
        <f t="shared" si="10"/>
        <v>49900813.525247894</v>
      </c>
      <c r="G29" s="17">
        <v>56</v>
      </c>
      <c r="H29" s="17">
        <f t="shared" si="2"/>
        <v>-25.572559999999999</v>
      </c>
      <c r="I29" s="16">
        <f t="shared" si="3"/>
        <v>49900813.525247894</v>
      </c>
      <c r="J29" s="13">
        <v>37.356783999999998</v>
      </c>
      <c r="K29" s="13">
        <f t="shared" si="4"/>
        <v>-6.9293439999999968</v>
      </c>
      <c r="L29" s="16">
        <f t="shared" si="11"/>
        <v>121.88223074282112</v>
      </c>
      <c r="M29" s="13">
        <v>43.642270000000003</v>
      </c>
      <c r="N29" s="13">
        <f t="shared" si="6"/>
        <v>-13.214830000000003</v>
      </c>
      <c r="O29" s="16">
        <f t="shared" si="12"/>
        <v>9507.3660999423955</v>
      </c>
      <c r="P29" s="13">
        <v>27.364750000000001</v>
      </c>
      <c r="Q29" s="13">
        <f t="shared" si="8"/>
        <v>3.0626899999999999</v>
      </c>
      <c r="R29" s="16">
        <f t="shared" si="9"/>
        <v>0.11968464682500414</v>
      </c>
    </row>
    <row r="30" spans="1:18" ht="16.2" thickBot="1" x14ac:dyDescent="0.35">
      <c r="A30" s="40"/>
      <c r="B30" s="18" t="s">
        <v>21</v>
      </c>
      <c r="C30" s="13">
        <v>26.752330000000001</v>
      </c>
      <c r="D30" s="17">
        <v>45.83</v>
      </c>
      <c r="E30" s="13">
        <f t="shared" si="0"/>
        <v>-19.077669999999998</v>
      </c>
      <c r="F30" s="16">
        <f t="shared" si="10"/>
        <v>553287.57482906268</v>
      </c>
      <c r="G30" s="17">
        <v>56</v>
      </c>
      <c r="H30" s="17">
        <f t="shared" si="2"/>
        <v>-29.247669999999999</v>
      </c>
      <c r="I30" s="16">
        <f t="shared" si="3"/>
        <v>637420421.66715491</v>
      </c>
      <c r="J30" s="13">
        <v>43.537489999999998</v>
      </c>
      <c r="K30" s="13">
        <f t="shared" si="4"/>
        <v>-16.785159999999998</v>
      </c>
      <c r="L30" s="16">
        <f t="shared" si="11"/>
        <v>112937.10267674676</v>
      </c>
      <c r="M30" s="17">
        <v>56</v>
      </c>
      <c r="N30" s="13">
        <f t="shared" si="6"/>
        <v>-29.247669999999999</v>
      </c>
      <c r="O30" s="16">
        <f t="shared" si="12"/>
        <v>637420421.66715491</v>
      </c>
      <c r="P30" s="13">
        <v>24.364757999999998</v>
      </c>
      <c r="Q30" s="13">
        <f t="shared" si="8"/>
        <v>2.3875720000000022</v>
      </c>
      <c r="R30" s="16">
        <f t="shared" si="9"/>
        <v>0.19110375086200457</v>
      </c>
    </row>
    <row r="31" spans="1:18" ht="16.2" thickBot="1" x14ac:dyDescent="0.35">
      <c r="A31" s="40"/>
      <c r="B31" s="18" t="s">
        <v>19</v>
      </c>
      <c r="C31" s="13">
        <v>23.865390000000001</v>
      </c>
      <c r="D31" s="17">
        <v>46.39</v>
      </c>
      <c r="E31" s="13">
        <f t="shared" si="0"/>
        <v>-22.524609999999999</v>
      </c>
      <c r="F31" s="16">
        <f t="shared" si="10"/>
        <v>6033693.5771923624</v>
      </c>
      <c r="G31" s="17">
        <v>56</v>
      </c>
      <c r="H31" s="17">
        <f t="shared" si="2"/>
        <v>-32.134609999999995</v>
      </c>
      <c r="I31" s="16">
        <f t="shared" si="3"/>
        <v>4714997957.7528362</v>
      </c>
      <c r="J31" s="17">
        <v>56</v>
      </c>
      <c r="K31" s="13">
        <f t="shared" si="4"/>
        <v>-32.134609999999995</v>
      </c>
      <c r="L31" s="16">
        <f t="shared" si="11"/>
        <v>4714997957.7528362</v>
      </c>
      <c r="M31" s="17">
        <v>56</v>
      </c>
      <c r="N31" s="13">
        <f t="shared" si="6"/>
        <v>-32.134609999999995</v>
      </c>
      <c r="O31" s="16">
        <f t="shared" si="12"/>
        <v>4714997957.7528362</v>
      </c>
      <c r="P31" s="13">
        <v>37.27384</v>
      </c>
      <c r="Q31" s="13">
        <f t="shared" si="8"/>
        <v>-13.408449999999998</v>
      </c>
      <c r="R31" s="16">
        <f t="shared" si="9"/>
        <v>10872.90629886046</v>
      </c>
    </row>
    <row r="32" spans="1:18" ht="16.2" thickBot="1" x14ac:dyDescent="0.35">
      <c r="A32" s="40"/>
      <c r="B32" s="18" t="s">
        <v>20</v>
      </c>
      <c r="C32" s="13">
        <v>28.737639999999999</v>
      </c>
      <c r="D32" s="17">
        <v>56</v>
      </c>
      <c r="E32" s="13">
        <f t="shared" si="0"/>
        <v>-27.262360000000001</v>
      </c>
      <c r="F32" s="16">
        <f t="shared" si="10"/>
        <v>160986001.08893695</v>
      </c>
      <c r="G32" s="17">
        <v>56</v>
      </c>
      <c r="H32" s="17">
        <f t="shared" si="2"/>
        <v>-27.262360000000001</v>
      </c>
      <c r="I32" s="16">
        <f t="shared" si="3"/>
        <v>160986001.08893695</v>
      </c>
      <c r="J32" s="13">
        <v>38.746352000000002</v>
      </c>
      <c r="K32" s="13">
        <f t="shared" si="4"/>
        <v>-10.008712000000003</v>
      </c>
      <c r="L32" s="16">
        <f t="shared" si="11"/>
        <v>1030.202335162146</v>
      </c>
      <c r="M32" s="17">
        <v>56</v>
      </c>
      <c r="N32" s="13">
        <f t="shared" si="6"/>
        <v>-27.262360000000001</v>
      </c>
      <c r="O32" s="16">
        <f t="shared" si="12"/>
        <v>160986001.08893695</v>
      </c>
      <c r="P32" s="13">
        <v>51.273845000000001</v>
      </c>
      <c r="Q32" s="13">
        <f t="shared" si="8"/>
        <v>-22.536205000000002</v>
      </c>
      <c r="R32" s="16">
        <f t="shared" si="9"/>
        <v>6082382.0166481249</v>
      </c>
    </row>
    <row r="33" spans="1:18" ht="16.2" thickBot="1" x14ac:dyDescent="0.35">
      <c r="A33" s="40"/>
      <c r="B33" s="18" t="s">
        <v>22</v>
      </c>
      <c r="C33" s="13">
        <v>27.43252</v>
      </c>
      <c r="D33" s="17">
        <v>56</v>
      </c>
      <c r="E33" s="13">
        <f t="shared" si="0"/>
        <v>-28.56748</v>
      </c>
      <c r="F33" s="16">
        <f t="shared" si="10"/>
        <v>397803299.09577209</v>
      </c>
      <c r="G33" s="17">
        <v>56</v>
      </c>
      <c r="H33" s="17">
        <f t="shared" si="2"/>
        <v>-28.56748</v>
      </c>
      <c r="I33" s="16">
        <f t="shared" si="3"/>
        <v>397803299.09577209</v>
      </c>
      <c r="J33" s="13">
        <v>36.837265000000002</v>
      </c>
      <c r="K33" s="13">
        <f t="shared" si="4"/>
        <v>-9.4047450000000019</v>
      </c>
      <c r="L33" s="16">
        <f t="shared" si="11"/>
        <v>677.81370624572162</v>
      </c>
      <c r="M33" s="13">
        <v>47.642316999999998</v>
      </c>
      <c r="N33" s="13">
        <f t="shared" si="6"/>
        <v>-20.209796999999998</v>
      </c>
      <c r="O33" s="16">
        <f t="shared" si="12"/>
        <v>1212704.8187869641</v>
      </c>
      <c r="P33" s="13">
        <v>26.753209999999999</v>
      </c>
      <c r="Q33" s="13">
        <f t="shared" si="8"/>
        <v>0.67931000000000097</v>
      </c>
      <c r="R33" s="16">
        <f t="shared" si="9"/>
        <v>0.62446386634524897</v>
      </c>
    </row>
    <row r="34" spans="1:18" ht="16.2" thickBot="1" x14ac:dyDescent="0.35">
      <c r="A34" s="40"/>
      <c r="B34" s="18" t="s">
        <v>49</v>
      </c>
      <c r="C34" s="13">
        <v>22.963380000000001</v>
      </c>
      <c r="D34" s="17">
        <v>56</v>
      </c>
      <c r="E34" s="13">
        <f t="shared" si="0"/>
        <v>-33.036619999999999</v>
      </c>
      <c r="F34" s="16">
        <f t="shared" si="10"/>
        <v>8810764136.2052078</v>
      </c>
      <c r="G34" s="17">
        <v>56</v>
      </c>
      <c r="H34" s="17">
        <f t="shared" si="2"/>
        <v>-33.036619999999999</v>
      </c>
      <c r="I34" s="16">
        <f t="shared" si="3"/>
        <v>8810764136.2052078</v>
      </c>
      <c r="J34" s="13">
        <v>39.362982000000002</v>
      </c>
      <c r="K34" s="13">
        <f t="shared" si="4"/>
        <v>-16.399602000000002</v>
      </c>
      <c r="L34" s="16">
        <f t="shared" si="11"/>
        <v>86451.417574961626</v>
      </c>
      <c r="M34" s="13">
        <v>45.753489999999999</v>
      </c>
      <c r="N34" s="13">
        <f t="shared" si="6"/>
        <v>-22.790109999999999</v>
      </c>
      <c r="O34" s="16">
        <f t="shared" si="12"/>
        <v>7252816.9134208895</v>
      </c>
      <c r="P34" s="13">
        <v>35.465722</v>
      </c>
      <c r="Q34" s="13">
        <f t="shared" si="8"/>
        <v>-12.502341999999999</v>
      </c>
      <c r="R34" s="16">
        <f t="shared" si="9"/>
        <v>5802.0298398488148</v>
      </c>
    </row>
    <row r="35" spans="1:18" ht="16.2" thickBot="1" x14ac:dyDescent="0.35">
      <c r="A35" s="40"/>
      <c r="B35" s="18" t="s">
        <v>50</v>
      </c>
      <c r="C35" s="13">
        <v>25.876359999999998</v>
      </c>
      <c r="D35" s="17">
        <v>45.82</v>
      </c>
      <c r="E35" s="13">
        <f t="shared" si="0"/>
        <v>-19.943640000000002</v>
      </c>
      <c r="F35" s="16">
        <f t="shared" si="10"/>
        <v>1008402.381648635</v>
      </c>
      <c r="G35" s="17">
        <v>56</v>
      </c>
      <c r="H35" s="17">
        <f t="shared" si="2"/>
        <v>-30.123640000000002</v>
      </c>
      <c r="I35" s="16">
        <f t="shared" si="3"/>
        <v>1169820475.4571681</v>
      </c>
      <c r="J35" s="13">
        <v>35.453620000000001</v>
      </c>
      <c r="K35" s="13">
        <f t="shared" si="4"/>
        <v>-9.5772600000000025</v>
      </c>
      <c r="L35" s="16">
        <f t="shared" si="11"/>
        <v>763.91059990581084</v>
      </c>
      <c r="M35" s="17">
        <v>56</v>
      </c>
      <c r="N35" s="13">
        <f t="shared" si="6"/>
        <v>-30.123640000000002</v>
      </c>
      <c r="O35" s="16">
        <f t="shared" si="12"/>
        <v>1169820475.4571681</v>
      </c>
      <c r="P35" s="13">
        <v>33.283945000000003</v>
      </c>
      <c r="Q35" s="13">
        <f t="shared" si="8"/>
        <v>-7.4075850000000045</v>
      </c>
      <c r="R35" s="16">
        <f t="shared" si="9"/>
        <v>169.7873306132042</v>
      </c>
    </row>
    <row r="36" spans="1:18" ht="16.2" thickBot="1" x14ac:dyDescent="0.35">
      <c r="A36" s="40"/>
      <c r="B36" s="18" t="s">
        <v>51</v>
      </c>
      <c r="C36" s="13">
        <v>21.297830000000001</v>
      </c>
      <c r="D36" s="17">
        <v>56</v>
      </c>
      <c r="E36" s="13">
        <f t="shared" si="0"/>
        <v>-34.702169999999995</v>
      </c>
      <c r="F36" s="16">
        <f t="shared" si="10"/>
        <v>27950789829.649319</v>
      </c>
      <c r="G36" s="17">
        <v>56</v>
      </c>
      <c r="H36" s="17">
        <f t="shared" si="2"/>
        <v>-34.702169999999995</v>
      </c>
      <c r="I36" s="16">
        <f t="shared" si="3"/>
        <v>27950789829.649319</v>
      </c>
      <c r="J36" s="17">
        <v>56</v>
      </c>
      <c r="K36" s="13">
        <f t="shared" si="4"/>
        <v>-34.702169999999995</v>
      </c>
      <c r="L36" s="16">
        <f t="shared" si="11"/>
        <v>27950789829.649319</v>
      </c>
      <c r="M36" s="17">
        <v>56</v>
      </c>
      <c r="N36" s="13">
        <f t="shared" si="6"/>
        <v>-34.702169999999995</v>
      </c>
      <c r="O36" s="16">
        <f t="shared" si="12"/>
        <v>27950789829.649319</v>
      </c>
      <c r="P36" s="13">
        <v>28.364850000000001</v>
      </c>
      <c r="Q36" s="13">
        <f t="shared" si="8"/>
        <v>-7.0670199999999994</v>
      </c>
      <c r="R36" s="16">
        <f t="shared" si="9"/>
        <v>134.0864830892437</v>
      </c>
    </row>
    <row r="37" spans="1:18" ht="16.2" thickBot="1" x14ac:dyDescent="0.35">
      <c r="A37" s="41"/>
      <c r="B37" s="18" t="s">
        <v>52</v>
      </c>
      <c r="C37" s="13">
        <v>24.837351999999999</v>
      </c>
      <c r="D37" s="17">
        <v>56</v>
      </c>
      <c r="E37" s="13">
        <f t="shared" si="0"/>
        <v>-31.162648000000001</v>
      </c>
      <c r="F37" s="16">
        <f t="shared" si="10"/>
        <v>2403763809.8592601</v>
      </c>
      <c r="G37" s="17">
        <v>56</v>
      </c>
      <c r="H37" s="17">
        <f t="shared" si="2"/>
        <v>-31.162648000000001</v>
      </c>
      <c r="I37" s="16">
        <f t="shared" si="3"/>
        <v>2403763809.8592601</v>
      </c>
      <c r="J37" s="13">
        <v>36.65428</v>
      </c>
      <c r="K37" s="13">
        <f t="shared" si="4"/>
        <v>-11.816928000000001</v>
      </c>
      <c r="L37" s="16">
        <f t="shared" si="11"/>
        <v>3607.8608958712798</v>
      </c>
      <c r="M37" s="17">
        <v>56</v>
      </c>
      <c r="N37" s="13">
        <f t="shared" si="6"/>
        <v>-31.162648000000001</v>
      </c>
      <c r="O37" s="16">
        <f t="shared" si="12"/>
        <v>2403763809.8592601</v>
      </c>
      <c r="P37" s="13">
        <v>29.652470000000001</v>
      </c>
      <c r="Q37" s="13">
        <f t="shared" si="8"/>
        <v>-4.8151180000000018</v>
      </c>
      <c r="R37" s="16">
        <f t="shared" si="9"/>
        <v>28.151072850097172</v>
      </c>
    </row>
    <row r="38" spans="1:18" x14ac:dyDescent="0.3">
      <c r="M38" s="24"/>
    </row>
  </sheetData>
  <mergeCells count="1">
    <mergeCell ref="A2:A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CEEA7-E70A-43D5-9CCA-78FD59027F9B}">
  <dimension ref="A1:S70"/>
  <sheetViews>
    <sheetView zoomScale="106" zoomScaleNormal="106" workbookViewId="0">
      <selection activeCell="V88" sqref="V88"/>
    </sheetView>
  </sheetViews>
  <sheetFormatPr defaultRowHeight="15.6" x14ac:dyDescent="0.3"/>
  <cols>
    <col min="2" max="2" width="17.19921875" customWidth="1"/>
    <col min="3" max="3" width="11.19921875" bestFit="1" customWidth="1"/>
    <col min="6" max="6" width="12.19921875" customWidth="1"/>
    <col min="7" max="7" width="12.296875" customWidth="1"/>
    <col min="9" max="9" width="10.19921875" customWidth="1"/>
    <col min="10" max="10" width="10.5" customWidth="1"/>
    <col min="11" max="11" width="8.8984375" bestFit="1" customWidth="1"/>
    <col min="13" max="13" width="16.19921875" customWidth="1"/>
    <col min="14" max="14" width="11.09765625" customWidth="1"/>
    <col min="15" max="15" width="14.59765625" customWidth="1"/>
    <col min="17" max="17" width="10.796875" customWidth="1"/>
    <col min="18" max="18" width="17.796875" customWidth="1"/>
  </cols>
  <sheetData>
    <row r="1" spans="1:19" x14ac:dyDescent="0.3">
      <c r="B1" s="45" t="s">
        <v>9</v>
      </c>
      <c r="C1" s="45"/>
      <c r="F1" s="45" t="s">
        <v>10</v>
      </c>
      <c r="G1" s="45"/>
      <c r="J1" s="45" t="s">
        <v>11</v>
      </c>
      <c r="K1" s="45"/>
      <c r="N1" s="45" t="s">
        <v>55</v>
      </c>
      <c r="O1" s="45"/>
      <c r="R1" s="42" t="s">
        <v>41</v>
      </c>
      <c r="S1" s="42"/>
    </row>
    <row r="2" spans="1:19" ht="16.2" thickBot="1" x14ac:dyDescent="0.35">
      <c r="A2" s="43"/>
      <c r="B2" s="21" t="s">
        <v>13</v>
      </c>
      <c r="C2" s="21" t="s">
        <v>23</v>
      </c>
      <c r="E2" s="43" t="s">
        <v>10</v>
      </c>
      <c r="F2" s="21" t="s">
        <v>13</v>
      </c>
      <c r="G2" s="22" t="s">
        <v>42</v>
      </c>
      <c r="I2" s="43" t="s">
        <v>11</v>
      </c>
      <c r="J2" s="21" t="s">
        <v>13</v>
      </c>
      <c r="K2" s="21" t="s">
        <v>23</v>
      </c>
      <c r="M2" s="43" t="s">
        <v>40</v>
      </c>
      <c r="N2" s="21" t="s">
        <v>13</v>
      </c>
      <c r="O2" s="21" t="s">
        <v>23</v>
      </c>
      <c r="Q2" s="44" t="s">
        <v>41</v>
      </c>
      <c r="R2" s="34" t="s">
        <v>13</v>
      </c>
      <c r="S2" s="34" t="s">
        <v>23</v>
      </c>
    </row>
    <row r="3" spans="1:19" x14ac:dyDescent="0.3">
      <c r="A3" s="43"/>
      <c r="B3" s="20">
        <v>101548607.43946733</v>
      </c>
      <c r="C3" s="20">
        <v>2739212934.2051268</v>
      </c>
      <c r="E3" s="43"/>
      <c r="F3" s="20">
        <v>101548607.43946733</v>
      </c>
      <c r="G3" s="20">
        <v>2739212934.2051268</v>
      </c>
      <c r="I3" s="43"/>
      <c r="J3" s="20">
        <v>816.98388900940404</v>
      </c>
      <c r="K3" s="20">
        <v>156103.05791239769</v>
      </c>
      <c r="M3" s="43"/>
      <c r="N3" s="20">
        <v>101548607.43946733</v>
      </c>
      <c r="O3" s="20">
        <v>2739212934.2051268</v>
      </c>
      <c r="Q3" s="44"/>
      <c r="R3" s="32">
        <v>21.39719340126414</v>
      </c>
      <c r="S3" s="35">
        <v>4757.7837667834556</v>
      </c>
    </row>
    <row r="4" spans="1:19" x14ac:dyDescent="0.3">
      <c r="A4" s="43"/>
      <c r="B4" s="20">
        <v>3469708.9254244873</v>
      </c>
      <c r="C4" s="20">
        <v>824219856.50335956</v>
      </c>
      <c r="E4" s="43"/>
      <c r="F4" s="20">
        <v>911408826.72754967</v>
      </c>
      <c r="G4" s="20">
        <v>824219856.50335956</v>
      </c>
      <c r="I4" s="43"/>
      <c r="J4" s="20">
        <v>7815.1009709964937</v>
      </c>
      <c r="K4" s="20">
        <v>95801.0587420097</v>
      </c>
      <c r="M4" s="43"/>
      <c r="N4" s="20">
        <v>911408826.72754967</v>
      </c>
      <c r="O4" s="20">
        <v>824219856.50335956</v>
      </c>
      <c r="Q4" s="44"/>
      <c r="R4" s="33">
        <v>10.570151380333911</v>
      </c>
      <c r="S4" s="33">
        <v>1047190.621626567</v>
      </c>
    </row>
    <row r="5" spans="1:19" x14ac:dyDescent="0.3">
      <c r="A5" s="43"/>
      <c r="B5" s="20">
        <v>5631696910.5941792</v>
      </c>
      <c r="C5" s="20">
        <v>1086427.4549358739</v>
      </c>
      <c r="E5" s="43"/>
      <c r="F5" s="20">
        <v>5631696910.5941792</v>
      </c>
      <c r="G5" s="20">
        <v>3074831937.6052866</v>
      </c>
      <c r="I5" s="43"/>
      <c r="J5" s="20">
        <v>508437.65842222131</v>
      </c>
      <c r="K5" s="20">
        <v>876.67944319939795</v>
      </c>
      <c r="M5" s="43"/>
      <c r="N5" s="20">
        <v>5631696910.5941792</v>
      </c>
      <c r="O5" s="20">
        <v>3074831937.6052866</v>
      </c>
      <c r="Q5" s="44"/>
      <c r="R5" s="33">
        <v>55070.386190699392</v>
      </c>
      <c r="S5" s="33">
        <v>34.813486564950196</v>
      </c>
    </row>
    <row r="6" spans="1:19" x14ac:dyDescent="0.3">
      <c r="A6" s="43"/>
      <c r="B6" s="20">
        <v>97067.194002890465</v>
      </c>
      <c r="C6" s="20">
        <v>2943630.9123402019</v>
      </c>
      <c r="E6" s="43"/>
      <c r="F6" s="20">
        <v>81290352.625678495</v>
      </c>
      <c r="G6" s="20">
        <v>5249072432.2266226</v>
      </c>
      <c r="I6" s="43"/>
      <c r="J6" s="20">
        <v>15472.34420610179</v>
      </c>
      <c r="K6" s="20">
        <v>10111.604279065255</v>
      </c>
      <c r="M6" s="43"/>
      <c r="N6" s="20">
        <v>3334.2442408262291</v>
      </c>
      <c r="O6" s="20">
        <v>5249072432.2266226</v>
      </c>
      <c r="Q6" s="44"/>
      <c r="R6" s="33">
        <v>15.707866914373552</v>
      </c>
      <c r="S6" s="33">
        <v>2.1996002619553283</v>
      </c>
    </row>
    <row r="7" spans="1:19" x14ac:dyDescent="0.3">
      <c r="A7" s="43"/>
      <c r="B7" s="20">
        <v>3225074.6138719795</v>
      </c>
      <c r="C7" s="20">
        <v>114703829.56547992</v>
      </c>
      <c r="E7" s="43"/>
      <c r="F7" s="20">
        <v>4940053435.975563</v>
      </c>
      <c r="G7" s="20">
        <v>114703829.56547992</v>
      </c>
      <c r="I7" s="43"/>
      <c r="J7" s="20">
        <v>16488.498866815142</v>
      </c>
      <c r="K7" s="20">
        <v>33398.329355917056</v>
      </c>
      <c r="M7" s="43"/>
      <c r="N7" s="20">
        <v>4940053435.975563</v>
      </c>
      <c r="O7" s="20">
        <v>114703829.56547992</v>
      </c>
      <c r="Q7" s="44"/>
      <c r="R7" s="33">
        <v>4.2056215447976895</v>
      </c>
      <c r="S7" s="33">
        <v>176.92607423481127</v>
      </c>
    </row>
    <row r="8" spans="1:19" x14ac:dyDescent="0.3">
      <c r="A8" s="43"/>
      <c r="B8" s="20">
        <v>1159358518.5207763</v>
      </c>
      <c r="C8" s="20">
        <v>2207351192.9696307</v>
      </c>
      <c r="E8" s="43"/>
      <c r="F8" s="20">
        <v>1159358518.5207763</v>
      </c>
      <c r="G8" s="20">
        <v>2207351192.9696307</v>
      </c>
      <c r="I8" s="43"/>
      <c r="J8" s="20">
        <v>11615.603967159164</v>
      </c>
      <c r="K8" s="20">
        <v>144392.18935739505</v>
      </c>
      <c r="M8" s="43"/>
      <c r="N8" s="20">
        <v>1159358518.5207763</v>
      </c>
      <c r="O8" s="20">
        <v>2207351192.9696307</v>
      </c>
      <c r="Q8" s="44"/>
      <c r="R8" s="33">
        <v>138.25089592353095</v>
      </c>
      <c r="S8" s="33">
        <v>639.64046576391388</v>
      </c>
    </row>
    <row r="9" spans="1:19" x14ac:dyDescent="0.3">
      <c r="A9" s="43"/>
      <c r="B9" s="20">
        <v>39418887.591177955</v>
      </c>
      <c r="C9" s="20">
        <v>231697.0258848037</v>
      </c>
      <c r="E9" s="43"/>
      <c r="F9" s="20">
        <v>39418887.591177955</v>
      </c>
      <c r="G9" s="20">
        <v>414159143.82889646</v>
      </c>
      <c r="I9" s="43"/>
      <c r="J9" s="20">
        <v>39418887.591177955</v>
      </c>
      <c r="K9" s="20">
        <v>2193.8208453872785</v>
      </c>
      <c r="M9" s="43"/>
      <c r="N9" s="20">
        <v>39418887.591177955</v>
      </c>
      <c r="O9" s="20">
        <v>414159143.82889646</v>
      </c>
      <c r="Q9" s="44"/>
      <c r="R9" s="33">
        <v>7.0660304355942385</v>
      </c>
      <c r="S9" s="33">
        <v>272.12581255220329</v>
      </c>
    </row>
    <row r="10" spans="1:19" x14ac:dyDescent="0.3">
      <c r="A10" s="43"/>
      <c r="B10" s="20">
        <v>982177452.46688414</v>
      </c>
      <c r="C10" s="20">
        <v>3577290168.7330294</v>
      </c>
      <c r="E10" s="43"/>
      <c r="F10" s="20">
        <v>982177452.46688414</v>
      </c>
      <c r="G10" s="20">
        <v>3577290168.7330294</v>
      </c>
      <c r="I10" s="43"/>
      <c r="J10" s="20">
        <v>20683.587344629814</v>
      </c>
      <c r="K10" s="20">
        <v>65985.435351232591</v>
      </c>
      <c r="M10" s="43"/>
      <c r="N10" s="20">
        <v>982177452.46688414</v>
      </c>
      <c r="O10" s="20">
        <v>3577290168.7330294</v>
      </c>
      <c r="Q10" s="44"/>
      <c r="R10" s="33">
        <v>173.50910597061724</v>
      </c>
      <c r="S10" s="33">
        <v>4.3195229819873715</v>
      </c>
    </row>
    <row r="11" spans="1:19" x14ac:dyDescent="0.3">
      <c r="A11" s="43"/>
      <c r="B11" s="20">
        <v>175601233.4144254</v>
      </c>
      <c r="C11" s="20">
        <v>261993.22874359178</v>
      </c>
      <c r="E11" s="43"/>
      <c r="F11" s="20">
        <v>175601233.4144254</v>
      </c>
      <c r="G11" s="20">
        <v>827577969.72186244</v>
      </c>
      <c r="I11" s="43"/>
      <c r="J11" s="20">
        <v>175601233.4144254</v>
      </c>
      <c r="K11" s="20">
        <v>61532.884353806949</v>
      </c>
      <c r="M11" s="43"/>
      <c r="N11" s="20">
        <v>175601233.4144254</v>
      </c>
      <c r="O11" s="20">
        <v>827577969.72186244</v>
      </c>
      <c r="Q11" s="44"/>
      <c r="R11" s="33">
        <v>30.026075078485672</v>
      </c>
      <c r="S11" s="33">
        <v>1420.2606441825876</v>
      </c>
    </row>
    <row r="12" spans="1:19" x14ac:dyDescent="0.3">
      <c r="A12" s="43"/>
      <c r="B12" s="20">
        <v>1241062875.3875558</v>
      </c>
      <c r="C12" s="20">
        <v>3088694422.2053108</v>
      </c>
      <c r="E12" s="43"/>
      <c r="F12" s="20">
        <v>1241062875.3875558</v>
      </c>
      <c r="G12" s="20">
        <v>3088694422.2053108</v>
      </c>
      <c r="I12" s="43"/>
      <c r="J12" s="20">
        <v>1735.6301291648788</v>
      </c>
      <c r="K12" s="20">
        <v>36424.965868932915</v>
      </c>
      <c r="M12" s="43"/>
      <c r="N12" s="20">
        <v>1241062875.3875558</v>
      </c>
      <c r="O12" s="20">
        <v>3088694422.2053108</v>
      </c>
      <c r="Q12" s="44"/>
      <c r="R12" s="33">
        <v>2.8839490044670955</v>
      </c>
      <c r="S12" s="33">
        <v>7629092.3713018829</v>
      </c>
    </row>
    <row r="13" spans="1:19" x14ac:dyDescent="0.3">
      <c r="A13" s="43"/>
      <c r="B13" s="20">
        <v>635715859.24628019</v>
      </c>
      <c r="C13" s="20">
        <v>104233949.06743978</v>
      </c>
      <c r="E13" s="43"/>
      <c r="F13" s="20">
        <v>635715859.24628019</v>
      </c>
      <c r="G13" s="20">
        <v>104233949.06743978</v>
      </c>
      <c r="I13" s="43"/>
      <c r="J13" s="20">
        <v>11492423.792995304</v>
      </c>
      <c r="K13" s="20">
        <v>16366.633729412812</v>
      </c>
      <c r="M13" s="43"/>
      <c r="N13" s="20">
        <v>635715859.24628019</v>
      </c>
      <c r="O13" s="20">
        <v>104233949.06743978</v>
      </c>
      <c r="Q13" s="44"/>
      <c r="R13" s="33">
        <v>14.637422840626817</v>
      </c>
      <c r="S13" s="33">
        <v>1.0157110205342614</v>
      </c>
    </row>
    <row r="14" spans="1:19" x14ac:dyDescent="0.3">
      <c r="A14" s="43"/>
      <c r="B14" s="20">
        <v>2207351192.9696307</v>
      </c>
      <c r="C14" s="20">
        <v>419841634.27171063</v>
      </c>
      <c r="E14" s="43"/>
      <c r="F14" s="20">
        <v>2207351192.9696307</v>
      </c>
      <c r="G14" s="20">
        <v>419841634.27171063</v>
      </c>
      <c r="I14" s="43"/>
      <c r="J14" s="20">
        <v>144392.18935739505</v>
      </c>
      <c r="K14" s="20">
        <v>259.59521845151579</v>
      </c>
      <c r="M14" s="43"/>
      <c r="N14" s="20">
        <v>2207351192.9696307</v>
      </c>
      <c r="O14" s="20">
        <v>419841634.27171063</v>
      </c>
      <c r="Q14" s="44"/>
      <c r="R14" s="33">
        <v>639.64046576391388</v>
      </c>
      <c r="S14" s="33">
        <v>4.0888354369650068</v>
      </c>
    </row>
    <row r="15" spans="1:19" x14ac:dyDescent="0.3">
      <c r="A15" s="43"/>
      <c r="B15" s="20">
        <v>1011149.6343800947</v>
      </c>
      <c r="C15" s="20">
        <v>1643597619.4058199</v>
      </c>
      <c r="E15" s="43"/>
      <c r="F15" s="20">
        <v>8703298769.632267</v>
      </c>
      <c r="G15" s="20">
        <v>1643597619.4058199</v>
      </c>
      <c r="I15" s="43"/>
      <c r="J15" s="20">
        <v>15913.420129083494</v>
      </c>
      <c r="K15" s="20">
        <v>256560.58092530654</v>
      </c>
      <c r="M15" s="43"/>
      <c r="N15" s="20">
        <v>8703298769.632267</v>
      </c>
      <c r="O15" s="20">
        <v>1643597619.4058199</v>
      </c>
      <c r="Q15" s="44"/>
      <c r="R15" s="33">
        <v>5.7695453703077941</v>
      </c>
      <c r="S15" s="33">
        <v>4386.4405490346762</v>
      </c>
    </row>
    <row r="16" spans="1:19" x14ac:dyDescent="0.3">
      <c r="A16" s="43"/>
      <c r="B16" s="20">
        <v>61443333.075573735</v>
      </c>
      <c r="C16" s="20">
        <v>6625719581.8974514</v>
      </c>
      <c r="E16" s="43"/>
      <c r="F16" s="20">
        <v>61443333.075573735</v>
      </c>
      <c r="G16" s="20">
        <v>6625719581.8974514</v>
      </c>
      <c r="I16" s="43"/>
      <c r="J16" s="20">
        <v>5193.7737145619476</v>
      </c>
      <c r="K16" s="20">
        <v>34894.934419799014</v>
      </c>
      <c r="M16" s="43"/>
      <c r="N16" s="20">
        <v>61443333.075573735</v>
      </c>
      <c r="O16" s="20">
        <v>6625719581.8974514</v>
      </c>
      <c r="Q16" s="44"/>
      <c r="R16" s="33">
        <v>0.46021218705823824</v>
      </c>
      <c r="S16" s="33">
        <v>11360.833002492978</v>
      </c>
    </row>
    <row r="17" spans="1:19" x14ac:dyDescent="0.3">
      <c r="A17" s="43"/>
      <c r="B17" s="20">
        <v>32451.899828922466</v>
      </c>
      <c r="C17" s="20">
        <v>416944466.29605246</v>
      </c>
      <c r="E17" s="43"/>
      <c r="F17" s="20">
        <v>513526503.03810459</v>
      </c>
      <c r="G17" s="20">
        <v>416944466.29605246</v>
      </c>
      <c r="I17" s="43"/>
      <c r="J17" s="20">
        <v>5195.5593243570947</v>
      </c>
      <c r="K17" s="20">
        <v>1031.2154009978588</v>
      </c>
      <c r="M17" s="43"/>
      <c r="N17" s="20">
        <v>513526503.03810459</v>
      </c>
      <c r="O17" s="20">
        <v>416944466.29605246</v>
      </c>
      <c r="Q17" s="44"/>
      <c r="R17" s="33">
        <v>1.4161612538334076</v>
      </c>
      <c r="S17" s="33">
        <v>64.400947095660143</v>
      </c>
    </row>
    <row r="18" spans="1:19" x14ac:dyDescent="0.3">
      <c r="A18" s="43"/>
      <c r="B18" s="20">
        <v>399811624.54323965</v>
      </c>
      <c r="C18" s="20">
        <v>85639319.72807546</v>
      </c>
      <c r="E18" s="43"/>
      <c r="F18" s="20">
        <v>399811624.54323965</v>
      </c>
      <c r="G18" s="20">
        <v>85639319.72807546</v>
      </c>
      <c r="I18" s="43"/>
      <c r="J18" s="20">
        <v>134012.95431359066</v>
      </c>
      <c r="K18" s="20">
        <v>64.287662937958956</v>
      </c>
      <c r="M18" s="43"/>
      <c r="N18" s="20">
        <v>769243.86789424368</v>
      </c>
      <c r="O18" s="20">
        <v>85639319.72807546</v>
      </c>
      <c r="Q18" s="44"/>
      <c r="R18" s="33">
        <v>621.07413356325935</v>
      </c>
      <c r="S18" s="33">
        <v>28.546263213925137</v>
      </c>
    </row>
    <row r="19" spans="1:19" x14ac:dyDescent="0.3">
      <c r="A19" s="43"/>
      <c r="B19" s="20">
        <v>131014.13498716237</v>
      </c>
      <c r="C19" s="20">
        <v>205810307.93488565</v>
      </c>
      <c r="E19" s="43"/>
      <c r="F19" s="20">
        <v>131014.13498716237</v>
      </c>
      <c r="G19" s="20">
        <v>205810307.93488565</v>
      </c>
      <c r="I19" s="43"/>
      <c r="J19" s="20">
        <v>131014.13498716237</v>
      </c>
      <c r="K19" s="20">
        <v>17471.065796942206</v>
      </c>
      <c r="M19" s="43"/>
      <c r="N19" s="20">
        <v>131014.13498716237</v>
      </c>
      <c r="O19" s="20">
        <v>205810307.93488565</v>
      </c>
      <c r="Q19" s="44"/>
      <c r="R19" s="33">
        <v>7851.0773677904608</v>
      </c>
      <c r="S19" s="33">
        <v>524462.46522113052</v>
      </c>
    </row>
    <row r="20" spans="1:19" x14ac:dyDescent="0.3">
      <c r="A20" s="43"/>
      <c r="B20" s="20">
        <v>51370571884.51741</v>
      </c>
      <c r="C20" s="20">
        <v>55553712.871897645</v>
      </c>
      <c r="E20" s="43"/>
      <c r="F20" s="20">
        <v>51370571884.51741</v>
      </c>
      <c r="G20" s="20">
        <v>55553712.871897645</v>
      </c>
      <c r="I20" s="43"/>
      <c r="J20" s="20">
        <v>34562.581824037377</v>
      </c>
      <c r="K20" s="20">
        <v>6766.4340027274202</v>
      </c>
      <c r="M20" s="43"/>
      <c r="N20" s="20">
        <v>51370571884.51741</v>
      </c>
      <c r="O20" s="20">
        <v>55553712.871897645</v>
      </c>
      <c r="Q20" s="44"/>
      <c r="R20" s="33">
        <v>354.204591193525</v>
      </c>
      <c r="S20" s="33">
        <v>74.13793363734878</v>
      </c>
    </row>
    <row r="21" spans="1:19" x14ac:dyDescent="0.3">
      <c r="A21" s="43"/>
      <c r="B21" s="20">
        <v>177977986.06301722</v>
      </c>
      <c r="C21" s="20">
        <v>3335486370.1580687</v>
      </c>
      <c r="E21" s="43"/>
      <c r="F21" s="20">
        <v>177977986.06301722</v>
      </c>
      <c r="G21" s="20">
        <v>3335486370.1580687</v>
      </c>
      <c r="I21" s="43"/>
      <c r="J21" s="20">
        <v>26155.307873461141</v>
      </c>
      <c r="K21" s="20">
        <v>480.65902090618999</v>
      </c>
      <c r="M21" s="43"/>
      <c r="N21" s="20">
        <v>177977986.06301722</v>
      </c>
      <c r="O21" s="20">
        <v>3335486370.1580687</v>
      </c>
      <c r="Q21" s="44"/>
      <c r="R21" s="33">
        <v>8.8609004152559994</v>
      </c>
      <c r="S21" s="33">
        <v>32.423996058297291</v>
      </c>
    </row>
    <row r="22" spans="1:19" x14ac:dyDescent="0.3">
      <c r="A22" s="43"/>
      <c r="B22" s="20">
        <v>13775.134143974941</v>
      </c>
      <c r="C22" s="20">
        <v>6578219489.2116184</v>
      </c>
      <c r="E22" s="43"/>
      <c r="F22" s="20">
        <v>928589874.43152595</v>
      </c>
      <c r="G22" s="20">
        <v>6578219489.2116184</v>
      </c>
      <c r="I22" s="43"/>
      <c r="J22" s="20">
        <v>854.50493124784498</v>
      </c>
      <c r="K22" s="20">
        <v>4823904.7826628005</v>
      </c>
      <c r="M22" s="43"/>
      <c r="N22" s="20">
        <v>928589874.43152595</v>
      </c>
      <c r="O22" s="20">
        <v>6578219489.2116184</v>
      </c>
      <c r="Q22" s="44"/>
      <c r="R22" s="33">
        <v>0.252824916386161</v>
      </c>
      <c r="S22" s="33">
        <v>1.9882097984977634</v>
      </c>
    </row>
    <row r="23" spans="1:19" x14ac:dyDescent="0.3">
      <c r="A23" s="43"/>
      <c r="B23" s="20">
        <v>5123485475.0333748</v>
      </c>
      <c r="C23" s="20">
        <v>80004621.250814453</v>
      </c>
      <c r="E23" s="43"/>
      <c r="F23" s="20">
        <v>5123485475.0333748</v>
      </c>
      <c r="G23" s="20">
        <v>80004621.250814453</v>
      </c>
      <c r="I23" s="43"/>
      <c r="J23" s="20">
        <v>9472.327020883371</v>
      </c>
      <c r="K23" s="20">
        <v>424.37651221127214</v>
      </c>
      <c r="M23" s="43"/>
      <c r="N23" s="20">
        <v>5123485475.0333748</v>
      </c>
      <c r="O23" s="20">
        <v>80004621.250814453</v>
      </c>
      <c r="Q23" s="44"/>
      <c r="R23" s="33">
        <v>2.0559109199840164</v>
      </c>
      <c r="S23" s="33">
        <v>0.39159113225732084</v>
      </c>
    </row>
    <row r="24" spans="1:19" x14ac:dyDescent="0.3">
      <c r="A24" s="43"/>
      <c r="B24" s="20">
        <v>2719265740.9771967</v>
      </c>
      <c r="C24" s="20">
        <v>12449942257.488022</v>
      </c>
      <c r="E24" s="43"/>
      <c r="F24" s="20">
        <v>2719265740.9771967</v>
      </c>
      <c r="G24" s="20">
        <v>12449942257.488022</v>
      </c>
      <c r="I24" s="43"/>
      <c r="J24" s="20">
        <v>915.80713831174171</v>
      </c>
      <c r="K24" s="20">
        <v>4404848.5934660211</v>
      </c>
      <c r="M24" s="43"/>
      <c r="N24" s="20">
        <v>2719265740.9771967</v>
      </c>
      <c r="O24" s="20">
        <v>12449942257.488022</v>
      </c>
      <c r="Q24" s="44"/>
      <c r="R24" s="33">
        <v>135.03035937675506</v>
      </c>
      <c r="S24" s="33">
        <v>37633.76479348979</v>
      </c>
    </row>
    <row r="25" spans="1:19" x14ac:dyDescent="0.3">
      <c r="A25" s="43"/>
      <c r="B25" s="20">
        <v>843866768.37423372</v>
      </c>
      <c r="C25" s="20">
        <v>6579268297.8991241</v>
      </c>
      <c r="E25" s="43"/>
      <c r="F25" s="20">
        <v>843866768.37423372</v>
      </c>
      <c r="G25" s="20">
        <v>6579268297.8991241</v>
      </c>
      <c r="I25" s="43"/>
      <c r="J25" s="20">
        <v>843866768.37423372</v>
      </c>
      <c r="K25" s="20">
        <v>8724.8825785637437</v>
      </c>
      <c r="M25" s="43"/>
      <c r="N25" s="20">
        <v>843866768.37423372</v>
      </c>
      <c r="O25" s="20">
        <v>6579268297.8991241</v>
      </c>
      <c r="Q25" s="44"/>
      <c r="R25" s="33">
        <v>2055.4235534793543</v>
      </c>
      <c r="S25" s="33">
        <v>31.757160113043174</v>
      </c>
    </row>
    <row r="26" spans="1:19" x14ac:dyDescent="0.3">
      <c r="A26" s="43"/>
      <c r="B26" s="20">
        <v>436082.0252453413</v>
      </c>
      <c r="C26" s="20">
        <v>102798929.48880395</v>
      </c>
      <c r="E26" s="43"/>
      <c r="F26" s="20">
        <v>3426859744.4652982</v>
      </c>
      <c r="G26" s="20">
        <v>102798929.48880395</v>
      </c>
      <c r="I26" s="43"/>
      <c r="J26" s="20">
        <v>512964.69157823588</v>
      </c>
      <c r="K26" s="20">
        <v>20.555748487918272</v>
      </c>
      <c r="M26" s="43"/>
      <c r="N26" s="20">
        <v>3426859744.4652982</v>
      </c>
      <c r="O26" s="20">
        <v>102798929.48880395</v>
      </c>
      <c r="Q26" s="44"/>
      <c r="R26" s="33">
        <v>246.91659645424696</v>
      </c>
      <c r="S26" s="33">
        <v>0.7728069640475036</v>
      </c>
    </row>
    <row r="27" spans="1:19" x14ac:dyDescent="0.3">
      <c r="A27" s="43"/>
      <c r="B27" s="20">
        <v>326164.44552116678</v>
      </c>
      <c r="C27" s="20">
        <v>55088582.301619969</v>
      </c>
      <c r="E27" s="43"/>
      <c r="F27" s="20">
        <v>92646940.575800955</v>
      </c>
      <c r="G27" s="20">
        <v>55088582.301619969</v>
      </c>
      <c r="I27" s="43"/>
      <c r="J27" s="20">
        <v>15648.860629180333</v>
      </c>
      <c r="K27" s="20">
        <v>388.98480775839602</v>
      </c>
      <c r="M27" s="43"/>
      <c r="N27" s="20">
        <v>92646940.575800955</v>
      </c>
      <c r="O27" s="20">
        <v>55088582.301619969</v>
      </c>
      <c r="Q27" s="44"/>
      <c r="R27" s="33">
        <v>0.11178976405008603</v>
      </c>
      <c r="S27" s="33">
        <v>7.179314955339805E-2</v>
      </c>
    </row>
    <row r="28" spans="1:19" x14ac:dyDescent="0.3">
      <c r="A28" s="43"/>
      <c r="B28" s="20">
        <v>9039839423.6886444</v>
      </c>
      <c r="C28" s="20">
        <v>13157898155.109165</v>
      </c>
      <c r="E28" s="43"/>
      <c r="F28" s="20">
        <v>9039839423.6886444</v>
      </c>
      <c r="G28" s="20">
        <v>13157898155.109165</v>
      </c>
      <c r="I28" s="43"/>
      <c r="J28" s="20">
        <v>9039839423.6886444</v>
      </c>
      <c r="K28" s="20">
        <v>138548.34961444439</v>
      </c>
      <c r="M28" s="43"/>
      <c r="N28" s="20">
        <v>29781849.199445073</v>
      </c>
      <c r="O28" s="20">
        <v>13157898155.109165</v>
      </c>
      <c r="Q28" s="44"/>
      <c r="R28" s="33">
        <v>21.987322103834611</v>
      </c>
      <c r="S28" s="33">
        <v>17560.910166825739</v>
      </c>
    </row>
    <row r="29" spans="1:19" x14ac:dyDescent="0.3">
      <c r="A29" s="43"/>
      <c r="B29" s="20">
        <v>343486938.74098325</v>
      </c>
      <c r="C29" s="20">
        <v>205614960.83799788</v>
      </c>
      <c r="E29" s="43"/>
      <c r="F29" s="20">
        <v>343486938.74098325</v>
      </c>
      <c r="G29" s="20">
        <v>205614960.83799788</v>
      </c>
      <c r="I29" s="43"/>
      <c r="J29" s="20">
        <v>230358.29124828405</v>
      </c>
      <c r="K29" s="20">
        <v>31730.442055931118</v>
      </c>
      <c r="M29" s="43"/>
      <c r="N29" s="20">
        <v>343486938.74098325</v>
      </c>
      <c r="O29" s="20">
        <v>205614960.83799788</v>
      </c>
      <c r="Q29" s="44"/>
      <c r="R29" s="33">
        <v>1.6588575454054135</v>
      </c>
      <c r="S29" s="33">
        <v>2.125988805048503</v>
      </c>
    </row>
    <row r="30" spans="1:19" x14ac:dyDescent="0.3">
      <c r="A30" s="43"/>
      <c r="B30" s="20">
        <v>49900813.525247894</v>
      </c>
      <c r="C30" s="20">
        <v>301042.99040269695</v>
      </c>
      <c r="E30" s="43"/>
      <c r="F30" s="20">
        <v>49900813.525247894</v>
      </c>
      <c r="G30" s="20">
        <v>833871592.53951693</v>
      </c>
      <c r="I30" s="43"/>
      <c r="J30" s="20">
        <v>121.88223074282112</v>
      </c>
      <c r="K30" s="20">
        <v>2.1432408734608552</v>
      </c>
      <c r="M30" s="43"/>
      <c r="N30" s="20">
        <v>9507.3660999423955</v>
      </c>
      <c r="O30" s="20">
        <v>833871592.53951693</v>
      </c>
      <c r="Q30" s="44"/>
      <c r="R30" s="33">
        <v>0.11968464682500414</v>
      </c>
      <c r="S30" s="33">
        <v>4.0535052173669746</v>
      </c>
    </row>
    <row r="31" spans="1:19" x14ac:dyDescent="0.3">
      <c r="A31" s="43"/>
      <c r="B31" s="20">
        <v>553287.57482906268</v>
      </c>
      <c r="C31" s="20">
        <v>262096.76111941208</v>
      </c>
      <c r="E31" s="43"/>
      <c r="F31" s="20">
        <v>637420421.66715491</v>
      </c>
      <c r="G31" s="20">
        <v>828628384.79104519</v>
      </c>
      <c r="I31" s="43"/>
      <c r="J31" s="20">
        <v>112937.10267674676</v>
      </c>
      <c r="K31" s="20">
        <v>0.97250663625315215</v>
      </c>
      <c r="M31" s="43"/>
      <c r="N31" s="20">
        <v>637420421.66715491</v>
      </c>
      <c r="O31" s="20">
        <v>828628384.79104519</v>
      </c>
      <c r="Q31" s="44"/>
      <c r="R31" s="33">
        <v>0.19110375086200457</v>
      </c>
      <c r="S31" s="33">
        <v>4529373.2464691103</v>
      </c>
    </row>
    <row r="32" spans="1:19" x14ac:dyDescent="0.3">
      <c r="A32" s="43"/>
      <c r="B32" s="20">
        <v>6033693.5771923624</v>
      </c>
      <c r="C32" s="20">
        <v>6625535880.4901924</v>
      </c>
      <c r="E32" s="43"/>
      <c r="F32" s="20">
        <v>4714997957.7528362</v>
      </c>
      <c r="G32" s="20">
        <v>6625535880.4901924</v>
      </c>
      <c r="I32" s="43"/>
      <c r="J32" s="20">
        <v>4714997957.7528362</v>
      </c>
      <c r="K32" s="20">
        <v>404169.23957200476</v>
      </c>
      <c r="M32" s="43"/>
      <c r="N32" s="20">
        <v>4714997957.7528362</v>
      </c>
      <c r="O32" s="20">
        <v>6625535880.4901924</v>
      </c>
      <c r="Q32" s="44"/>
      <c r="R32" s="33">
        <v>10872.90629886046</v>
      </c>
      <c r="S32" s="33">
        <v>69901496.191616267</v>
      </c>
    </row>
    <row r="33" spans="1:19" x14ac:dyDescent="0.3">
      <c r="A33" s="43"/>
      <c r="B33" s="20">
        <v>160986001.08893695</v>
      </c>
      <c r="C33" s="20">
        <v>210229516.6607452</v>
      </c>
      <c r="E33" s="43"/>
      <c r="F33" s="20">
        <v>160986001.08893695</v>
      </c>
      <c r="G33" s="20">
        <v>210229516.6607452</v>
      </c>
      <c r="I33" s="43"/>
      <c r="J33" s="20">
        <v>1030.202335162146</v>
      </c>
      <c r="K33" s="20">
        <v>4157.1526236773898</v>
      </c>
      <c r="M33" s="43"/>
      <c r="N33" s="20">
        <v>160986001.08893695</v>
      </c>
      <c r="O33" s="20">
        <v>210229516.6607452</v>
      </c>
      <c r="Q33" s="44"/>
      <c r="R33" s="33">
        <v>6082382.0166481249</v>
      </c>
      <c r="S33" s="33">
        <v>1130.0258028703749</v>
      </c>
    </row>
    <row r="34" spans="1:19" x14ac:dyDescent="0.3">
      <c r="A34" s="43"/>
      <c r="B34" s="20">
        <v>397803299.09577209</v>
      </c>
      <c r="C34" s="20">
        <v>1788979860.1523964</v>
      </c>
      <c r="E34" s="43"/>
      <c r="F34" s="20">
        <v>397803299.09577209</v>
      </c>
      <c r="G34" s="20">
        <v>1788979860.1523964</v>
      </c>
      <c r="I34" s="43"/>
      <c r="J34" s="20">
        <v>677.81370624572162</v>
      </c>
      <c r="K34" s="20">
        <v>265842.08726947202</v>
      </c>
      <c r="M34" s="43"/>
      <c r="N34" s="20">
        <v>1212704.8187869641</v>
      </c>
      <c r="O34" s="20">
        <v>1788979860.1523964</v>
      </c>
      <c r="Q34" s="44"/>
      <c r="R34" s="33">
        <v>0.62446386634524897</v>
      </c>
      <c r="S34" s="33">
        <v>16.78150266968499</v>
      </c>
    </row>
    <row r="35" spans="1:19" x14ac:dyDescent="0.3">
      <c r="A35" s="43"/>
      <c r="B35" s="20">
        <v>8810764136.2052078</v>
      </c>
      <c r="C35" s="28">
        <v>150879.78502522412</v>
      </c>
      <c r="E35" s="43"/>
      <c r="F35" s="20">
        <v>8810764136.2052078</v>
      </c>
      <c r="G35" s="20">
        <v>888736192.41284192</v>
      </c>
      <c r="I35" s="43"/>
      <c r="J35" s="20">
        <v>86451.417574961626</v>
      </c>
      <c r="K35" s="20">
        <v>99905.743547317688</v>
      </c>
      <c r="M35" s="43"/>
      <c r="N35" s="20">
        <v>7252816.9134208895</v>
      </c>
      <c r="O35" s="20">
        <v>888736192.41284192</v>
      </c>
      <c r="Q35" s="44"/>
      <c r="R35" s="33">
        <v>5802.0298398488148</v>
      </c>
      <c r="S35" s="33">
        <v>1750578.1040250643</v>
      </c>
    </row>
    <row r="36" spans="1:19" x14ac:dyDescent="0.3">
      <c r="A36" s="43"/>
      <c r="B36" s="20">
        <v>1008402.381648635</v>
      </c>
      <c r="C36" s="28">
        <v>46714.085344725245</v>
      </c>
      <c r="E36" s="43"/>
      <c r="F36" s="20">
        <v>1169820475.4571681</v>
      </c>
      <c r="G36" s="20">
        <v>55564880.995166913</v>
      </c>
      <c r="I36" s="43"/>
      <c r="J36" s="20">
        <v>763.91059990581084</v>
      </c>
      <c r="K36" s="20">
        <v>140605.15857917897</v>
      </c>
      <c r="M36" s="43"/>
      <c r="N36" s="20">
        <v>1169820475.4571681</v>
      </c>
      <c r="O36" s="20">
        <v>55564880.995166913</v>
      </c>
      <c r="Q36" s="44"/>
      <c r="R36" s="33">
        <v>169.7873306132042</v>
      </c>
      <c r="S36" s="33">
        <v>451.87188920115665</v>
      </c>
    </row>
    <row r="37" spans="1:19" ht="16.2" thickBot="1" x14ac:dyDescent="0.35">
      <c r="A37" s="43"/>
      <c r="B37" s="20">
        <v>27950789829.649319</v>
      </c>
      <c r="C37" s="29">
        <v>583561716.46467292</v>
      </c>
      <c r="E37" s="43"/>
      <c r="F37" s="20">
        <v>27950789829.649319</v>
      </c>
      <c r="G37" s="20">
        <v>583561716.46467292</v>
      </c>
      <c r="I37" s="43"/>
      <c r="J37" s="20">
        <v>27950789829.649319</v>
      </c>
      <c r="K37" s="20">
        <v>5768.2580844170752</v>
      </c>
      <c r="M37" s="43"/>
      <c r="N37" s="20">
        <v>27950789829.649319</v>
      </c>
      <c r="O37" s="20">
        <v>583561716.46467292</v>
      </c>
      <c r="Q37" s="44"/>
      <c r="R37" s="33">
        <v>134.0864830892437</v>
      </c>
      <c r="S37" s="33">
        <v>2709.911459370574</v>
      </c>
    </row>
    <row r="38" spans="1:19" x14ac:dyDescent="0.3">
      <c r="A38" s="43"/>
      <c r="B38" s="26">
        <v>2403763809.8592601</v>
      </c>
      <c r="C38" s="31">
        <v>208112733.64175144</v>
      </c>
      <c r="E38" s="43"/>
      <c r="F38" s="20">
        <v>2403763809.8592601</v>
      </c>
      <c r="G38" s="20">
        <v>208112733.64175144</v>
      </c>
      <c r="I38" s="43"/>
      <c r="J38" s="20">
        <v>3607.8608958712798</v>
      </c>
      <c r="K38" s="20">
        <v>263309.49122772913</v>
      </c>
      <c r="M38" s="43"/>
      <c r="N38" s="20">
        <v>2403763809.8592601</v>
      </c>
      <c r="O38" s="20">
        <v>208112733.64175144</v>
      </c>
      <c r="Q38" s="44"/>
      <c r="R38" s="33">
        <v>28.151072850097172</v>
      </c>
      <c r="S38" s="33">
        <v>0.48974748874994156</v>
      </c>
    </row>
    <row r="39" spans="1:19" x14ac:dyDescent="0.3">
      <c r="A39" s="27"/>
      <c r="B39" s="19"/>
      <c r="C39" s="20">
        <v>13341298141.104412</v>
      </c>
      <c r="F39" s="19"/>
      <c r="G39" s="20">
        <v>13341298141.104412</v>
      </c>
      <c r="J39" s="19"/>
      <c r="K39" s="20">
        <v>33199.870644266492</v>
      </c>
      <c r="N39" s="19"/>
      <c r="O39" s="20">
        <v>13341298141.104412</v>
      </c>
      <c r="R39" s="36"/>
      <c r="S39" s="33">
        <v>130.60135003749028</v>
      </c>
    </row>
    <row r="40" spans="1:19" x14ac:dyDescent="0.3">
      <c r="A40" s="27"/>
      <c r="B40" s="19"/>
      <c r="C40" s="20">
        <v>413556155.25488132</v>
      </c>
      <c r="F40" s="19"/>
      <c r="G40" s="20">
        <v>413556155.25488132</v>
      </c>
      <c r="J40" s="19"/>
      <c r="K40" s="20">
        <v>261635.35844394672</v>
      </c>
      <c r="N40" s="19"/>
      <c r="O40" s="20">
        <v>413556155.25488132</v>
      </c>
      <c r="R40" s="36"/>
      <c r="S40" s="33">
        <v>473084.3793169717</v>
      </c>
    </row>
    <row r="41" spans="1:19" x14ac:dyDescent="0.3">
      <c r="A41" s="27"/>
    </row>
    <row r="42" spans="1:19" x14ac:dyDescent="0.3">
      <c r="A42" s="27"/>
    </row>
    <row r="43" spans="1:19" x14ac:dyDescent="0.3">
      <c r="A43" s="27"/>
    </row>
    <row r="44" spans="1:19" x14ac:dyDescent="0.3">
      <c r="A44" s="27"/>
    </row>
    <row r="45" spans="1:19" x14ac:dyDescent="0.3">
      <c r="A45" s="27"/>
    </row>
    <row r="46" spans="1:19" x14ac:dyDescent="0.3">
      <c r="A46" s="27"/>
    </row>
    <row r="47" spans="1:19" x14ac:dyDescent="0.3">
      <c r="A47" s="27"/>
    </row>
    <row r="48" spans="1:19" x14ac:dyDescent="0.3">
      <c r="A48" s="27"/>
    </row>
    <row r="49" spans="1:1" x14ac:dyDescent="0.3">
      <c r="A49" s="27"/>
    </row>
    <row r="50" spans="1:1" x14ac:dyDescent="0.3">
      <c r="A50" s="27"/>
    </row>
    <row r="51" spans="1:1" x14ac:dyDescent="0.3">
      <c r="A51" s="27"/>
    </row>
    <row r="52" spans="1:1" x14ac:dyDescent="0.3">
      <c r="A52" s="27"/>
    </row>
    <row r="53" spans="1:1" x14ac:dyDescent="0.3">
      <c r="A53" s="27"/>
    </row>
    <row r="54" spans="1:1" x14ac:dyDescent="0.3">
      <c r="A54" s="27"/>
    </row>
    <row r="55" spans="1:1" x14ac:dyDescent="0.3">
      <c r="A55" s="27"/>
    </row>
    <row r="56" spans="1:1" x14ac:dyDescent="0.3">
      <c r="A56" s="27"/>
    </row>
    <row r="57" spans="1:1" x14ac:dyDescent="0.3">
      <c r="A57" s="27"/>
    </row>
    <row r="58" spans="1:1" x14ac:dyDescent="0.3">
      <c r="A58" s="27"/>
    </row>
    <row r="59" spans="1:1" x14ac:dyDescent="0.3">
      <c r="A59" s="27"/>
    </row>
    <row r="60" spans="1:1" x14ac:dyDescent="0.3">
      <c r="A60" s="27"/>
    </row>
    <row r="61" spans="1:1" x14ac:dyDescent="0.3">
      <c r="A61" s="27"/>
    </row>
    <row r="62" spans="1:1" x14ac:dyDescent="0.3">
      <c r="A62" s="27"/>
    </row>
    <row r="63" spans="1:1" x14ac:dyDescent="0.3">
      <c r="A63" s="27"/>
    </row>
    <row r="64" spans="1:1" x14ac:dyDescent="0.3">
      <c r="A64" s="27"/>
    </row>
    <row r="65" spans="1:1" x14ac:dyDescent="0.3">
      <c r="A65" s="27"/>
    </row>
    <row r="66" spans="1:1" x14ac:dyDescent="0.3">
      <c r="A66" s="27"/>
    </row>
    <row r="67" spans="1:1" x14ac:dyDescent="0.3">
      <c r="A67" s="27"/>
    </row>
    <row r="68" spans="1:1" x14ac:dyDescent="0.3">
      <c r="A68" s="27"/>
    </row>
    <row r="69" spans="1:1" x14ac:dyDescent="0.3">
      <c r="A69" s="27"/>
    </row>
    <row r="70" spans="1:1" x14ac:dyDescent="0.3">
      <c r="A70" s="27"/>
    </row>
  </sheetData>
  <mergeCells count="10">
    <mergeCell ref="R1:S1"/>
    <mergeCell ref="A2:A38"/>
    <mergeCell ref="E2:E38"/>
    <mergeCell ref="I2:I38"/>
    <mergeCell ref="M2:M38"/>
    <mergeCell ref="Q2:Q38"/>
    <mergeCell ref="B1:C1"/>
    <mergeCell ref="F1:G1"/>
    <mergeCell ref="J1:K1"/>
    <mergeCell ref="N1:O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C7E03-1513-43B7-8465-9ACA6C2BA019}">
  <dimension ref="C5:L45"/>
  <sheetViews>
    <sheetView tabSelected="1" workbookViewId="0">
      <selection activeCell="C5" sqref="C5:L44"/>
    </sheetView>
  </sheetViews>
  <sheetFormatPr defaultRowHeight="15.6" x14ac:dyDescent="0.3"/>
  <cols>
    <col min="3" max="3" width="11.19921875" customWidth="1"/>
    <col min="4" max="4" width="13.3984375" customWidth="1"/>
    <col min="5" max="5" width="11.69921875" customWidth="1"/>
    <col min="6" max="6" width="15.69921875" customWidth="1"/>
    <col min="7" max="7" width="13" customWidth="1"/>
    <col min="8" max="8" width="10.5" customWidth="1"/>
    <col min="9" max="9" width="11.796875" customWidth="1"/>
    <col min="10" max="11" width="14.796875" customWidth="1"/>
    <col min="12" max="12" width="12.59765625" customWidth="1"/>
  </cols>
  <sheetData>
    <row r="5" spans="3:12" x14ac:dyDescent="0.3">
      <c r="C5" s="61" t="s">
        <v>9</v>
      </c>
      <c r="D5" s="62"/>
      <c r="E5" s="61" t="s">
        <v>10</v>
      </c>
      <c r="F5" s="62"/>
      <c r="G5" s="61" t="s">
        <v>11</v>
      </c>
      <c r="H5" s="62"/>
      <c r="I5" s="61" t="s">
        <v>55</v>
      </c>
      <c r="J5" s="62"/>
      <c r="K5" s="61" t="s">
        <v>41</v>
      </c>
      <c r="L5" s="62"/>
    </row>
    <row r="6" spans="3:12" x14ac:dyDescent="0.3">
      <c r="C6" s="46" t="s">
        <v>13</v>
      </c>
      <c r="D6" s="46" t="s">
        <v>23</v>
      </c>
      <c r="E6" s="46" t="s">
        <v>13</v>
      </c>
      <c r="F6" s="46" t="s">
        <v>42</v>
      </c>
      <c r="G6" s="46" t="s">
        <v>13</v>
      </c>
      <c r="H6" s="46" t="s">
        <v>23</v>
      </c>
      <c r="I6" s="46" t="s">
        <v>13</v>
      </c>
      <c r="J6" s="46" t="s">
        <v>23</v>
      </c>
      <c r="K6" s="47" t="s">
        <v>13</v>
      </c>
      <c r="L6" s="47" t="s">
        <v>23</v>
      </c>
    </row>
    <row r="7" spans="3:12" x14ac:dyDescent="0.3">
      <c r="C7" s="55">
        <v>101548607.43946733</v>
      </c>
      <c r="D7" s="48">
        <v>2739212934.2051268</v>
      </c>
      <c r="E7" s="55">
        <v>101548607.43946733</v>
      </c>
      <c r="F7" s="48">
        <v>2739212934.2051268</v>
      </c>
      <c r="G7" s="55">
        <v>816.98388900940404</v>
      </c>
      <c r="H7" s="48">
        <v>156103.05791239769</v>
      </c>
      <c r="I7" s="55">
        <v>101548607.43946733</v>
      </c>
      <c r="J7" s="48">
        <v>2739212934.2051268</v>
      </c>
      <c r="K7" s="58">
        <v>21.39719340126414</v>
      </c>
      <c r="L7" s="53">
        <v>4757.7837667834556</v>
      </c>
    </row>
    <row r="8" spans="3:12" x14ac:dyDescent="0.3">
      <c r="C8" s="55">
        <v>3469708.9254244873</v>
      </c>
      <c r="D8" s="48">
        <v>824219856.50335956</v>
      </c>
      <c r="E8" s="55">
        <v>911408826.72754967</v>
      </c>
      <c r="F8" s="48">
        <v>824219856.50335956</v>
      </c>
      <c r="G8" s="55">
        <v>7815.1009709964937</v>
      </c>
      <c r="H8" s="48">
        <v>95801.0587420097</v>
      </c>
      <c r="I8" s="55">
        <v>911408826.72754967</v>
      </c>
      <c r="J8" s="48">
        <v>824219856.50335956</v>
      </c>
      <c r="K8" s="59">
        <v>10.570151380333911</v>
      </c>
      <c r="L8" s="54">
        <v>1047190.621626567</v>
      </c>
    </row>
    <row r="9" spans="3:12" x14ac:dyDescent="0.3">
      <c r="C9" s="55">
        <v>5631696910.5941792</v>
      </c>
      <c r="D9" s="48">
        <v>1086427.4549358739</v>
      </c>
      <c r="E9" s="55">
        <v>5631696910.5941792</v>
      </c>
      <c r="F9" s="48">
        <v>3074831937.6052866</v>
      </c>
      <c r="G9" s="55">
        <v>508437.65842222131</v>
      </c>
      <c r="H9" s="48">
        <v>876.67944319939795</v>
      </c>
      <c r="I9" s="55">
        <v>5631696910.5941792</v>
      </c>
      <c r="J9" s="48">
        <v>3074831937.6052866</v>
      </c>
      <c r="K9" s="59">
        <v>55070.386190699392</v>
      </c>
      <c r="L9" s="54">
        <v>34.813486564950196</v>
      </c>
    </row>
    <row r="10" spans="3:12" x14ac:dyDescent="0.3">
      <c r="C10" s="55">
        <v>97067.194002890465</v>
      </c>
      <c r="D10" s="48">
        <v>2943630.9123402019</v>
      </c>
      <c r="E10" s="55">
        <v>81290352.625678495</v>
      </c>
      <c r="F10" s="48">
        <v>5249072432.2266226</v>
      </c>
      <c r="G10" s="55">
        <v>15472.34420610179</v>
      </c>
      <c r="H10" s="48">
        <v>10111.604279065255</v>
      </c>
      <c r="I10" s="55">
        <v>3334.2442408262291</v>
      </c>
      <c r="J10" s="48">
        <v>5249072432.2266226</v>
      </c>
      <c r="K10" s="59">
        <v>15.707866914373552</v>
      </c>
      <c r="L10" s="54">
        <v>2.1996002619553283</v>
      </c>
    </row>
    <row r="11" spans="3:12" x14ac:dyDescent="0.3">
      <c r="C11" s="55">
        <v>3225074.6138719795</v>
      </c>
      <c r="D11" s="48">
        <v>114703829.56547992</v>
      </c>
      <c r="E11" s="55">
        <v>4940053435.975563</v>
      </c>
      <c r="F11" s="48">
        <v>114703829.56547992</v>
      </c>
      <c r="G11" s="55">
        <v>16488.498866815142</v>
      </c>
      <c r="H11" s="48">
        <v>33398.329355917056</v>
      </c>
      <c r="I11" s="55">
        <v>4940053435.975563</v>
      </c>
      <c r="J11" s="48">
        <v>114703829.56547992</v>
      </c>
      <c r="K11" s="59">
        <v>4.2056215447976895</v>
      </c>
      <c r="L11" s="54">
        <v>176.92607423481127</v>
      </c>
    </row>
    <row r="12" spans="3:12" x14ac:dyDescent="0.3">
      <c r="C12" s="55">
        <v>1159358518.5207763</v>
      </c>
      <c r="D12" s="48">
        <v>2207351192.9696307</v>
      </c>
      <c r="E12" s="55">
        <v>1159358518.5207763</v>
      </c>
      <c r="F12" s="48">
        <v>2207351192.9696307</v>
      </c>
      <c r="G12" s="55">
        <v>11615.603967159164</v>
      </c>
      <c r="H12" s="48">
        <v>144392.18935739505</v>
      </c>
      <c r="I12" s="55">
        <v>1159358518.5207763</v>
      </c>
      <c r="J12" s="48">
        <v>2207351192.9696307</v>
      </c>
      <c r="K12" s="59">
        <v>138.25089592353095</v>
      </c>
      <c r="L12" s="54">
        <v>639.64046576391388</v>
      </c>
    </row>
    <row r="13" spans="3:12" x14ac:dyDescent="0.3">
      <c r="C13" s="55">
        <v>39418887.591177955</v>
      </c>
      <c r="D13" s="48">
        <v>231697.0258848037</v>
      </c>
      <c r="E13" s="55">
        <v>39418887.591177955</v>
      </c>
      <c r="F13" s="48">
        <v>414159143.82889646</v>
      </c>
      <c r="G13" s="55">
        <v>39418887.591177955</v>
      </c>
      <c r="H13" s="48">
        <v>2193.8208453872785</v>
      </c>
      <c r="I13" s="55">
        <v>39418887.591177955</v>
      </c>
      <c r="J13" s="48">
        <v>414159143.82889646</v>
      </c>
      <c r="K13" s="59">
        <v>7.0660304355942385</v>
      </c>
      <c r="L13" s="54">
        <v>272.12581255220329</v>
      </c>
    </row>
    <row r="14" spans="3:12" x14ac:dyDescent="0.3">
      <c r="C14" s="55">
        <v>982177452.46688414</v>
      </c>
      <c r="D14" s="48">
        <v>3577290168.7330294</v>
      </c>
      <c r="E14" s="55">
        <v>982177452.46688414</v>
      </c>
      <c r="F14" s="48">
        <v>3577290168.7330294</v>
      </c>
      <c r="G14" s="55">
        <v>20683.587344629814</v>
      </c>
      <c r="H14" s="48">
        <v>65985.435351232591</v>
      </c>
      <c r="I14" s="55">
        <v>982177452.46688414</v>
      </c>
      <c r="J14" s="48">
        <v>3577290168.7330294</v>
      </c>
      <c r="K14" s="59">
        <v>173.50910597061724</v>
      </c>
      <c r="L14" s="54">
        <v>4.3195229819873715</v>
      </c>
    </row>
    <row r="15" spans="3:12" x14ac:dyDescent="0.3">
      <c r="C15" s="55">
        <v>175601233.4144254</v>
      </c>
      <c r="D15" s="48">
        <v>261993.22874359178</v>
      </c>
      <c r="E15" s="55">
        <v>175601233.4144254</v>
      </c>
      <c r="F15" s="48">
        <v>827577969.72186244</v>
      </c>
      <c r="G15" s="55">
        <v>175601233.4144254</v>
      </c>
      <c r="H15" s="48">
        <v>61532.884353806949</v>
      </c>
      <c r="I15" s="55">
        <v>175601233.4144254</v>
      </c>
      <c r="J15" s="48">
        <v>827577969.72186244</v>
      </c>
      <c r="K15" s="59">
        <v>30.026075078485672</v>
      </c>
      <c r="L15" s="54">
        <v>1420.2606441825876</v>
      </c>
    </row>
    <row r="16" spans="3:12" x14ac:dyDescent="0.3">
      <c r="C16" s="55">
        <v>1241062875.3875558</v>
      </c>
      <c r="D16" s="48">
        <v>3088694422.2053108</v>
      </c>
      <c r="E16" s="55">
        <v>1241062875.3875558</v>
      </c>
      <c r="F16" s="48">
        <v>3088694422.2053108</v>
      </c>
      <c r="G16" s="55">
        <v>1735.6301291648788</v>
      </c>
      <c r="H16" s="48">
        <v>36424.965868932915</v>
      </c>
      <c r="I16" s="55">
        <v>1241062875.3875558</v>
      </c>
      <c r="J16" s="48">
        <v>3088694422.2053108</v>
      </c>
      <c r="K16" s="59">
        <v>2.8839490044670955</v>
      </c>
      <c r="L16" s="54">
        <v>7629092.3713018829</v>
      </c>
    </row>
    <row r="17" spans="3:12" x14ac:dyDescent="0.3">
      <c r="C17" s="55">
        <v>635715859.24628019</v>
      </c>
      <c r="D17" s="48">
        <v>104233949.06743978</v>
      </c>
      <c r="E17" s="55">
        <v>635715859.24628019</v>
      </c>
      <c r="F17" s="48">
        <v>104233949.06743978</v>
      </c>
      <c r="G17" s="55">
        <v>11492423.792995304</v>
      </c>
      <c r="H17" s="48">
        <v>16366.633729412812</v>
      </c>
      <c r="I17" s="55">
        <v>635715859.24628019</v>
      </c>
      <c r="J17" s="48">
        <v>104233949.06743978</v>
      </c>
      <c r="K17" s="59">
        <v>14.637422840626817</v>
      </c>
      <c r="L17" s="54">
        <v>1.0157110205342614</v>
      </c>
    </row>
    <row r="18" spans="3:12" x14ac:dyDescent="0.3">
      <c r="C18" s="55">
        <v>2207351192.9696307</v>
      </c>
      <c r="D18" s="48">
        <v>419841634.27171063</v>
      </c>
      <c r="E18" s="55">
        <v>2207351192.9696307</v>
      </c>
      <c r="F18" s="48">
        <v>419841634.27171063</v>
      </c>
      <c r="G18" s="55">
        <v>144392.18935739505</v>
      </c>
      <c r="H18" s="48">
        <v>259.59521845151579</v>
      </c>
      <c r="I18" s="55">
        <v>2207351192.9696307</v>
      </c>
      <c r="J18" s="48">
        <v>419841634.27171063</v>
      </c>
      <c r="K18" s="59">
        <v>639.64046576391388</v>
      </c>
      <c r="L18" s="54">
        <v>4.0888354369650068</v>
      </c>
    </row>
    <row r="19" spans="3:12" x14ac:dyDescent="0.3">
      <c r="C19" s="55">
        <v>1011149.6343800947</v>
      </c>
      <c r="D19" s="48">
        <v>1643597619.4058199</v>
      </c>
      <c r="E19" s="55">
        <v>8703298769.632267</v>
      </c>
      <c r="F19" s="48">
        <v>1643597619.4058199</v>
      </c>
      <c r="G19" s="55">
        <v>15913.420129083494</v>
      </c>
      <c r="H19" s="48">
        <v>256560.58092530654</v>
      </c>
      <c r="I19" s="55">
        <v>8703298769.632267</v>
      </c>
      <c r="J19" s="48">
        <v>1643597619.4058199</v>
      </c>
      <c r="K19" s="59">
        <v>5.7695453703077941</v>
      </c>
      <c r="L19" s="54">
        <v>4386.4405490346762</v>
      </c>
    </row>
    <row r="20" spans="3:12" x14ac:dyDescent="0.3">
      <c r="C20" s="55">
        <v>61443333.075573735</v>
      </c>
      <c r="D20" s="48">
        <v>6625719581.8974514</v>
      </c>
      <c r="E20" s="55">
        <v>61443333.075573735</v>
      </c>
      <c r="F20" s="48">
        <v>6625719581.8974514</v>
      </c>
      <c r="G20" s="55">
        <v>5193.7737145619476</v>
      </c>
      <c r="H20" s="48">
        <v>34894.934419799014</v>
      </c>
      <c r="I20" s="55">
        <v>61443333.075573735</v>
      </c>
      <c r="J20" s="48">
        <v>6625719581.8974514</v>
      </c>
      <c r="K20" s="59">
        <v>0.46021218705823824</v>
      </c>
      <c r="L20" s="54">
        <v>11360.833002492978</v>
      </c>
    </row>
    <row r="21" spans="3:12" x14ac:dyDescent="0.3">
      <c r="C21" s="55">
        <v>32451.899828922466</v>
      </c>
      <c r="D21" s="48">
        <v>416944466.29605246</v>
      </c>
      <c r="E21" s="55">
        <v>513526503.03810459</v>
      </c>
      <c r="F21" s="48">
        <v>416944466.29605246</v>
      </c>
      <c r="G21" s="55">
        <v>5195.5593243570947</v>
      </c>
      <c r="H21" s="48">
        <v>1031.2154009978588</v>
      </c>
      <c r="I21" s="55">
        <v>513526503.03810459</v>
      </c>
      <c r="J21" s="48">
        <v>416944466.29605246</v>
      </c>
      <c r="K21" s="59">
        <v>1.4161612538334076</v>
      </c>
      <c r="L21" s="54">
        <v>64.400947095660143</v>
      </c>
    </row>
    <row r="22" spans="3:12" x14ac:dyDescent="0.3">
      <c r="C22" s="55">
        <v>399811624.54323965</v>
      </c>
      <c r="D22" s="48">
        <v>85639319.72807546</v>
      </c>
      <c r="E22" s="55">
        <v>399811624.54323965</v>
      </c>
      <c r="F22" s="48">
        <v>85639319.72807546</v>
      </c>
      <c r="G22" s="55">
        <v>134012.95431359066</v>
      </c>
      <c r="H22" s="48">
        <v>64.287662937958956</v>
      </c>
      <c r="I22" s="55">
        <v>769243.86789424368</v>
      </c>
      <c r="J22" s="48">
        <v>85639319.72807546</v>
      </c>
      <c r="K22" s="59">
        <v>621.07413356325935</v>
      </c>
      <c r="L22" s="54">
        <v>28.546263213925137</v>
      </c>
    </row>
    <row r="23" spans="3:12" x14ac:dyDescent="0.3">
      <c r="C23" s="55">
        <v>131014.13498716237</v>
      </c>
      <c r="D23" s="48">
        <v>205810307.93488565</v>
      </c>
      <c r="E23" s="55">
        <v>131014.13498716237</v>
      </c>
      <c r="F23" s="48">
        <v>205810307.93488565</v>
      </c>
      <c r="G23" s="55">
        <v>131014.13498716237</v>
      </c>
      <c r="H23" s="48">
        <v>17471.065796942206</v>
      </c>
      <c r="I23" s="55">
        <v>131014.13498716237</v>
      </c>
      <c r="J23" s="48">
        <v>205810307.93488565</v>
      </c>
      <c r="K23" s="59">
        <v>7851.0773677904608</v>
      </c>
      <c r="L23" s="54">
        <v>524462.46522113052</v>
      </c>
    </row>
    <row r="24" spans="3:12" x14ac:dyDescent="0.3">
      <c r="C24" s="55">
        <v>51370571884.51741</v>
      </c>
      <c r="D24" s="48">
        <v>55553712.871897645</v>
      </c>
      <c r="E24" s="55">
        <v>51370571884.51741</v>
      </c>
      <c r="F24" s="48">
        <v>55553712.871897645</v>
      </c>
      <c r="G24" s="55">
        <v>34562.581824037377</v>
      </c>
      <c r="H24" s="48">
        <v>6766.4340027274202</v>
      </c>
      <c r="I24" s="55">
        <v>51370571884.51741</v>
      </c>
      <c r="J24" s="48">
        <v>55553712.871897645</v>
      </c>
      <c r="K24" s="59">
        <v>354.204591193525</v>
      </c>
      <c r="L24" s="54">
        <v>74.13793363734878</v>
      </c>
    </row>
    <row r="25" spans="3:12" x14ac:dyDescent="0.3">
      <c r="C25" s="55">
        <v>177977986.06301722</v>
      </c>
      <c r="D25" s="48">
        <v>3335486370.1580687</v>
      </c>
      <c r="E25" s="55">
        <v>177977986.06301722</v>
      </c>
      <c r="F25" s="48">
        <v>3335486370.1580687</v>
      </c>
      <c r="G25" s="55">
        <v>26155.307873461141</v>
      </c>
      <c r="H25" s="48">
        <v>480.65902090618999</v>
      </c>
      <c r="I25" s="55">
        <v>177977986.06301722</v>
      </c>
      <c r="J25" s="48">
        <v>3335486370.1580687</v>
      </c>
      <c r="K25" s="59">
        <v>8.8609004152559994</v>
      </c>
      <c r="L25" s="54">
        <v>32.423996058297291</v>
      </c>
    </row>
    <row r="26" spans="3:12" x14ac:dyDescent="0.3">
      <c r="C26" s="55">
        <v>13775.134143974941</v>
      </c>
      <c r="D26" s="48">
        <v>6578219489.2116184</v>
      </c>
      <c r="E26" s="55">
        <v>928589874.43152595</v>
      </c>
      <c r="F26" s="48">
        <v>6578219489.2116184</v>
      </c>
      <c r="G26" s="55">
        <v>854.50493124784498</v>
      </c>
      <c r="H26" s="48">
        <v>4823904.7826628005</v>
      </c>
      <c r="I26" s="55">
        <v>928589874.43152595</v>
      </c>
      <c r="J26" s="48">
        <v>6578219489.2116184</v>
      </c>
      <c r="K26" s="59">
        <v>0.252824916386161</v>
      </c>
      <c r="L26" s="54">
        <v>1.9882097984977634</v>
      </c>
    </row>
    <row r="27" spans="3:12" x14ac:dyDescent="0.3">
      <c r="C27" s="55">
        <v>5123485475.0333748</v>
      </c>
      <c r="D27" s="48">
        <v>80004621.250814453</v>
      </c>
      <c r="E27" s="55">
        <v>5123485475.0333748</v>
      </c>
      <c r="F27" s="48">
        <v>80004621.250814453</v>
      </c>
      <c r="G27" s="55">
        <v>9472.327020883371</v>
      </c>
      <c r="H27" s="48">
        <v>424.37651221127214</v>
      </c>
      <c r="I27" s="55">
        <v>5123485475.0333748</v>
      </c>
      <c r="J27" s="48">
        <v>80004621.250814453</v>
      </c>
      <c r="K27" s="59">
        <v>2.0559109199840164</v>
      </c>
      <c r="L27" s="54">
        <v>0.39159113225732084</v>
      </c>
    </row>
    <row r="28" spans="3:12" x14ac:dyDescent="0.3">
      <c r="C28" s="55">
        <v>2719265740.9771967</v>
      </c>
      <c r="D28" s="48">
        <v>12449942257.488022</v>
      </c>
      <c r="E28" s="55">
        <v>2719265740.9771967</v>
      </c>
      <c r="F28" s="48">
        <v>12449942257.488022</v>
      </c>
      <c r="G28" s="55">
        <v>915.80713831174171</v>
      </c>
      <c r="H28" s="48">
        <v>4404848.5934660211</v>
      </c>
      <c r="I28" s="55">
        <v>2719265740.9771967</v>
      </c>
      <c r="J28" s="48">
        <v>12449942257.488022</v>
      </c>
      <c r="K28" s="59">
        <v>135.03035937675506</v>
      </c>
      <c r="L28" s="54">
        <v>37633.76479348979</v>
      </c>
    </row>
    <row r="29" spans="3:12" x14ac:dyDescent="0.3">
      <c r="C29" s="55">
        <v>843866768.37423372</v>
      </c>
      <c r="D29" s="48">
        <v>6579268297.8991241</v>
      </c>
      <c r="E29" s="55">
        <v>843866768.37423372</v>
      </c>
      <c r="F29" s="48">
        <v>6579268297.8991241</v>
      </c>
      <c r="G29" s="55">
        <v>843866768.37423372</v>
      </c>
      <c r="H29" s="48">
        <v>8724.8825785637437</v>
      </c>
      <c r="I29" s="55">
        <v>843866768.37423372</v>
      </c>
      <c r="J29" s="48">
        <v>6579268297.8991241</v>
      </c>
      <c r="K29" s="59">
        <v>2055.4235534793543</v>
      </c>
      <c r="L29" s="54">
        <v>31.757160113043174</v>
      </c>
    </row>
    <row r="30" spans="3:12" x14ac:dyDescent="0.3">
      <c r="C30" s="55">
        <v>436082.0252453413</v>
      </c>
      <c r="D30" s="48">
        <v>102798929.48880395</v>
      </c>
      <c r="E30" s="55">
        <v>3426859744.4652982</v>
      </c>
      <c r="F30" s="48">
        <v>102798929.48880395</v>
      </c>
      <c r="G30" s="55">
        <v>512964.69157823588</v>
      </c>
      <c r="H30" s="48">
        <v>20.555748487918272</v>
      </c>
      <c r="I30" s="55">
        <v>3426859744.4652982</v>
      </c>
      <c r="J30" s="48">
        <v>102798929.48880395</v>
      </c>
      <c r="K30" s="59">
        <v>246.91659645424696</v>
      </c>
      <c r="L30" s="54">
        <v>0.7728069640475036</v>
      </c>
    </row>
    <row r="31" spans="3:12" x14ac:dyDescent="0.3">
      <c r="C31" s="55">
        <v>326164.44552116678</v>
      </c>
      <c r="D31" s="48">
        <v>55088582.301619969</v>
      </c>
      <c r="E31" s="55">
        <v>92646940.575800955</v>
      </c>
      <c r="F31" s="48">
        <v>55088582.301619969</v>
      </c>
      <c r="G31" s="55">
        <v>15648.860629180333</v>
      </c>
      <c r="H31" s="48">
        <v>388.98480775839602</v>
      </c>
      <c r="I31" s="55">
        <v>92646940.575800955</v>
      </c>
      <c r="J31" s="48">
        <v>55088582.301619969</v>
      </c>
      <c r="K31" s="59">
        <v>0.11178976405008603</v>
      </c>
      <c r="L31" s="54">
        <v>7.179314955339805E-2</v>
      </c>
    </row>
    <row r="32" spans="3:12" x14ac:dyDescent="0.3">
      <c r="C32" s="55">
        <v>9039839423.6886444</v>
      </c>
      <c r="D32" s="48">
        <v>13157898155.109165</v>
      </c>
      <c r="E32" s="55">
        <v>9039839423.6886444</v>
      </c>
      <c r="F32" s="48">
        <v>13157898155.109165</v>
      </c>
      <c r="G32" s="55">
        <v>9039839423.6886444</v>
      </c>
      <c r="H32" s="48">
        <v>138548.34961444439</v>
      </c>
      <c r="I32" s="55">
        <v>29781849.199445073</v>
      </c>
      <c r="J32" s="48">
        <v>13157898155.109165</v>
      </c>
      <c r="K32" s="59">
        <v>21.987322103834611</v>
      </c>
      <c r="L32" s="54">
        <v>17560.910166825739</v>
      </c>
    </row>
    <row r="33" spans="3:12" x14ac:dyDescent="0.3">
      <c r="C33" s="55">
        <v>343486938.74098325</v>
      </c>
      <c r="D33" s="48">
        <v>205614960.83799788</v>
      </c>
      <c r="E33" s="55">
        <v>343486938.74098325</v>
      </c>
      <c r="F33" s="48">
        <v>205614960.83799788</v>
      </c>
      <c r="G33" s="55">
        <v>230358.29124828405</v>
      </c>
      <c r="H33" s="48">
        <v>31730.442055931118</v>
      </c>
      <c r="I33" s="55">
        <v>343486938.74098325</v>
      </c>
      <c r="J33" s="48">
        <v>205614960.83799788</v>
      </c>
      <c r="K33" s="59">
        <v>1.6588575454054135</v>
      </c>
      <c r="L33" s="54">
        <v>2.125988805048503</v>
      </c>
    </row>
    <row r="34" spans="3:12" x14ac:dyDescent="0.3">
      <c r="C34" s="55">
        <v>49900813.525247894</v>
      </c>
      <c r="D34" s="48">
        <v>301042.99040269695</v>
      </c>
      <c r="E34" s="55">
        <v>49900813.525247894</v>
      </c>
      <c r="F34" s="48">
        <v>833871592.53951693</v>
      </c>
      <c r="G34" s="55">
        <v>121.88223074282112</v>
      </c>
      <c r="H34" s="48">
        <v>2.1432408734608552</v>
      </c>
      <c r="I34" s="55">
        <v>9507.3660999423955</v>
      </c>
      <c r="J34" s="48">
        <v>833871592.53951693</v>
      </c>
      <c r="K34" s="59">
        <v>0.11968464682500414</v>
      </c>
      <c r="L34" s="54">
        <v>4.0535052173669746</v>
      </c>
    </row>
    <row r="35" spans="3:12" x14ac:dyDescent="0.3">
      <c r="C35" s="55">
        <v>553287.57482906268</v>
      </c>
      <c r="D35" s="48">
        <v>262096.76111941208</v>
      </c>
      <c r="E35" s="55">
        <v>637420421.66715491</v>
      </c>
      <c r="F35" s="48">
        <v>828628384.79104519</v>
      </c>
      <c r="G35" s="55">
        <v>112937.10267674676</v>
      </c>
      <c r="H35" s="48">
        <v>0.97250663625315215</v>
      </c>
      <c r="I35" s="55">
        <v>637420421.66715491</v>
      </c>
      <c r="J35" s="48">
        <v>828628384.79104519</v>
      </c>
      <c r="K35" s="59">
        <v>0.19110375086200457</v>
      </c>
      <c r="L35" s="54">
        <v>4529373.2464691103</v>
      </c>
    </row>
    <row r="36" spans="3:12" x14ac:dyDescent="0.3">
      <c r="C36" s="55">
        <v>6033693.5771923624</v>
      </c>
      <c r="D36" s="48">
        <v>6625535880.4901924</v>
      </c>
      <c r="E36" s="55">
        <v>4714997957.7528362</v>
      </c>
      <c r="F36" s="48">
        <v>6625535880.4901924</v>
      </c>
      <c r="G36" s="55">
        <v>4714997957.7528362</v>
      </c>
      <c r="H36" s="48">
        <v>404169.23957200476</v>
      </c>
      <c r="I36" s="55">
        <v>4714997957.7528362</v>
      </c>
      <c r="J36" s="48">
        <v>6625535880.4901924</v>
      </c>
      <c r="K36" s="59">
        <v>10872.90629886046</v>
      </c>
      <c r="L36" s="54">
        <v>69901496.191616267</v>
      </c>
    </row>
    <row r="37" spans="3:12" x14ac:dyDescent="0.3">
      <c r="C37" s="55">
        <v>160986001.08893695</v>
      </c>
      <c r="D37" s="48">
        <v>210229516.6607452</v>
      </c>
      <c r="E37" s="55">
        <v>160986001.08893695</v>
      </c>
      <c r="F37" s="48">
        <v>210229516.6607452</v>
      </c>
      <c r="G37" s="55">
        <v>1030.202335162146</v>
      </c>
      <c r="H37" s="48">
        <v>4157.1526236773898</v>
      </c>
      <c r="I37" s="55">
        <v>160986001.08893695</v>
      </c>
      <c r="J37" s="48">
        <v>210229516.6607452</v>
      </c>
      <c r="K37" s="59">
        <v>6082382.0166481249</v>
      </c>
      <c r="L37" s="54">
        <v>1130.0258028703749</v>
      </c>
    </row>
    <row r="38" spans="3:12" x14ac:dyDescent="0.3">
      <c r="C38" s="55">
        <v>397803299.09577209</v>
      </c>
      <c r="D38" s="48">
        <v>1788979860.1523964</v>
      </c>
      <c r="E38" s="55">
        <v>397803299.09577209</v>
      </c>
      <c r="F38" s="48">
        <v>1788979860.1523964</v>
      </c>
      <c r="G38" s="55">
        <v>677.81370624572162</v>
      </c>
      <c r="H38" s="48">
        <v>265842.08726947202</v>
      </c>
      <c r="I38" s="55">
        <v>1212704.8187869641</v>
      </c>
      <c r="J38" s="48">
        <v>1788979860.1523964</v>
      </c>
      <c r="K38" s="59">
        <v>0.62446386634524897</v>
      </c>
      <c r="L38" s="54">
        <v>16.78150266968499</v>
      </c>
    </row>
    <row r="39" spans="3:12" x14ac:dyDescent="0.3">
      <c r="C39" s="55">
        <v>8810764136.2052078</v>
      </c>
      <c r="D39" s="50">
        <v>150879.78502522412</v>
      </c>
      <c r="E39" s="55">
        <v>8810764136.2052078</v>
      </c>
      <c r="F39" s="48">
        <v>888736192.41284192</v>
      </c>
      <c r="G39" s="55">
        <v>86451.417574961626</v>
      </c>
      <c r="H39" s="48">
        <v>99905.743547317688</v>
      </c>
      <c r="I39" s="55">
        <v>7252816.9134208895</v>
      </c>
      <c r="J39" s="48">
        <v>888736192.41284192</v>
      </c>
      <c r="K39" s="59">
        <v>5802.0298398488148</v>
      </c>
      <c r="L39" s="54">
        <v>1750578.1040250643</v>
      </c>
    </row>
    <row r="40" spans="3:12" x14ac:dyDescent="0.3">
      <c r="C40" s="55">
        <v>1008402.381648635</v>
      </c>
      <c r="D40" s="50">
        <v>46714.085344725245</v>
      </c>
      <c r="E40" s="55">
        <v>1169820475.4571681</v>
      </c>
      <c r="F40" s="48">
        <v>55564880.995166913</v>
      </c>
      <c r="G40" s="55">
        <v>763.91059990581084</v>
      </c>
      <c r="H40" s="48">
        <v>140605.15857917897</v>
      </c>
      <c r="I40" s="55">
        <v>1169820475.4571681</v>
      </c>
      <c r="J40" s="48">
        <v>55564880.995166913</v>
      </c>
      <c r="K40" s="59">
        <v>169.7873306132042</v>
      </c>
      <c r="L40" s="54">
        <v>451.87188920115665</v>
      </c>
    </row>
    <row r="41" spans="3:12" ht="16.2" thickBot="1" x14ac:dyDescent="0.35">
      <c r="C41" s="55">
        <v>27950789829.649319</v>
      </c>
      <c r="D41" s="51">
        <v>583561716.46467292</v>
      </c>
      <c r="E41" s="55">
        <v>27950789829.649319</v>
      </c>
      <c r="F41" s="48">
        <v>583561716.46467292</v>
      </c>
      <c r="G41" s="55">
        <v>27950789829.649319</v>
      </c>
      <c r="H41" s="48">
        <v>5768.2580844170752</v>
      </c>
      <c r="I41" s="55">
        <v>27950789829.649319</v>
      </c>
      <c r="J41" s="48">
        <v>583561716.46467292</v>
      </c>
      <c r="K41" s="59">
        <v>134.0864830892437</v>
      </c>
      <c r="L41" s="54">
        <v>2709.911459370574</v>
      </c>
    </row>
    <row r="42" spans="3:12" x14ac:dyDescent="0.3">
      <c r="C42" s="57">
        <v>2403763809.8592601</v>
      </c>
      <c r="D42" s="52">
        <v>208112733.64175144</v>
      </c>
      <c r="E42" s="55">
        <v>2403763809.8592601</v>
      </c>
      <c r="F42" s="48">
        <v>208112733.64175144</v>
      </c>
      <c r="G42" s="55">
        <v>3607.8608958712798</v>
      </c>
      <c r="H42" s="48">
        <v>263309.49122772913</v>
      </c>
      <c r="I42" s="55">
        <v>2403763809.8592601</v>
      </c>
      <c r="J42" s="48">
        <v>208112733.64175144</v>
      </c>
      <c r="K42" s="59">
        <v>28.151072850097172</v>
      </c>
      <c r="L42" s="54">
        <v>0.48974748874994156</v>
      </c>
    </row>
    <row r="43" spans="3:12" x14ac:dyDescent="0.3">
      <c r="C43" s="56"/>
      <c r="D43" s="48">
        <v>13341298141.104412</v>
      </c>
      <c r="E43" s="56"/>
      <c r="F43" s="48">
        <v>13341298141.104412</v>
      </c>
      <c r="G43" s="56"/>
      <c r="H43" s="48">
        <v>33199.870644266492</v>
      </c>
      <c r="I43" s="56"/>
      <c r="J43" s="48">
        <v>13341298141.104412</v>
      </c>
      <c r="K43" s="60"/>
      <c r="L43" s="54">
        <v>130.60135003749028</v>
      </c>
    </row>
    <row r="44" spans="3:12" x14ac:dyDescent="0.3">
      <c r="C44" s="56"/>
      <c r="D44" s="48">
        <v>413556155.25488132</v>
      </c>
      <c r="E44" s="56"/>
      <c r="F44" s="48">
        <v>413556155.25488132</v>
      </c>
      <c r="G44" s="56"/>
      <c r="H44" s="48">
        <v>261635.35844394672</v>
      </c>
      <c r="I44" s="56"/>
      <c r="J44" s="48">
        <v>413556155.25488132</v>
      </c>
      <c r="K44" s="60"/>
      <c r="L44" s="54">
        <v>473084.3793169717</v>
      </c>
    </row>
    <row r="45" spans="3:12" x14ac:dyDescent="0.3">
      <c r="C45" s="49"/>
      <c r="D45" s="49"/>
    </row>
  </sheetData>
  <mergeCells count="5"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Cytoplast</vt:lpstr>
      <vt:lpstr>Permamem</vt:lpstr>
      <vt:lpstr>Usporedba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 Zibar Belašić</dc:creator>
  <cp:lastModifiedBy>Barbara Franović</cp:lastModifiedBy>
  <dcterms:created xsi:type="dcterms:W3CDTF">2021-10-25T09:05:31Z</dcterms:created>
  <dcterms:modified xsi:type="dcterms:W3CDTF">2023-08-10T10:15:08Z</dcterms:modified>
</cp:coreProperties>
</file>